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汇总表" sheetId="2" r:id="rId1"/>
  </sheets>
  <definedNames>
    <definedName name="_xlnm._FilterDatabase" localSheetId="0" hidden="1">拨付汇总表!$A$6:$U$6</definedName>
    <definedName name="_xlnm.Print_Titles" localSheetId="0">拨付汇总表!$2:$6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<sst xmlns="http://schemas.openxmlformats.org/spreadsheetml/2006/main" count="97" uniqueCount="85">
  <si>
    <t>附件1</t>
  </si>
  <si>
    <t>广元市利州区2025年2月区级公益性岗位补贴明细汇总表</t>
  </si>
  <si>
    <t>填报单位：广元市利州区人力资源和社会保障局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</si>
  <si>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</si>
  <si>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</si>
  <si>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</si>
  <si>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</si>
  <si>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</si>
  <si>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</si>
  <si>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</si>
  <si>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</si>
  <si>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</si>
  <si>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</si>
  <si>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</si>
  <si>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</si>
  <si>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乡镇（街道）城镇协理员</t>
  </si>
  <si>
    <t>其他部门</t>
  </si>
  <si>
    <t>社保补贴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</si>
  <si>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</si>
  <si>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</si>
  <si>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</si>
  <si>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</si>
  <si>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</si>
  <si>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</si>
  <si>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</si>
  <si>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</si>
  <si>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</si>
  <si>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</si>
  <si>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</si>
  <si>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</si>
  <si>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</si>
  <si>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</si>
  <si>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</si>
  <si>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</si>
  <si>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</si>
  <si>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</si>
  <si>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</si>
  <si>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</si>
  <si>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</si>
  <si>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</si>
  <si>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</si>
  <si>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</si>
  <si>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</si>
  <si>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</si>
  <si>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</si>
  <si>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</si>
  <si>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</si>
  <si>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陈福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</si>
  <si>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</si>
  <si>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</si>
  <si>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</si>
  <si>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</si>
  <si>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</si>
  <si>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</si>
  <si>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</si>
  <si>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杨雅静</t>
  </si>
  <si>
    <t>广元市利州区文化广播电视体育和旅游局</t>
  </si>
  <si>
    <t>王勇</t>
  </si>
  <si>
    <t>广元市利州区统计局</t>
  </si>
  <si>
    <t>黄广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</si>
  <si>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</si>
  <si>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</si>
  <si>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</si>
  <si>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</si>
  <si>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</si>
  <si>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王运霜</t>
  </si>
  <si>
    <t>广元军供站</t>
  </si>
  <si>
    <t>龙海琴</t>
  </si>
  <si>
    <t>广元市利州区嘉陵片区零散工集散服务中心</t>
  </si>
  <si>
    <t>张学颖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</si>
  <si>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</si>
  <si>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</si>
  <si>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</si>
  <si>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</si>
  <si>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</si>
  <si>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</si>
  <si>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</si>
  <si>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</si>
  <si>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广元市利州区新的社会阶层人士联谊会</t>
  </si>
  <si>
    <t>赵建平</t>
  </si>
  <si>
    <t>广元市人才交流中心</t>
  </si>
  <si>
    <t>李云超</t>
  </si>
  <si>
    <t>广元市利州区市场监督管理局</t>
  </si>
  <si>
    <t>杨清国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</si>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</sst>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pane ySplit="6" topLeftCell="A35" activePane="bottomLeft" state="frozen"/>
      <selection/>
      <selection pane="bottomLeft" activeCell="R39" sqref="R39"/>
    </sheetView>
  </sheetViews>
  <sheetFormatPr defaultColWidth="9" defaultRowHeight="14.4"/>
  <cols>
    <col min="1" max="1" width="6.11111111111111" style="1" customWidth="1"/>
    <col min="2" max="2" width="29.7777777777778" style="1" customWidth="1"/>
    <col min="3" max="3" width="9.77777777777778" style="6" customWidth="1"/>
    <col min="4" max="4" width="5.66666666666667" style="7" customWidth="1"/>
    <col min="5" max="5" width="14" style="6" customWidth="1"/>
    <col min="6" max="6" width="5.88888888888889" style="7" customWidth="1"/>
    <col min="7" max="7" width="14.5555555555556" style="6" customWidth="1"/>
    <col min="8" max="8" width="5.44444444444444" style="6" customWidth="1"/>
    <col min="9" max="9" width="7.88888888888889" style="6" customWidth="1"/>
    <col min="10" max="10" width="11.2222222222222" style="6" customWidth="1"/>
    <col min="11" max="11" width="6.55555555555556" style="7" customWidth="1"/>
    <col min="12" max="12" width="7" style="7" customWidth="1"/>
    <col min="13" max="13" width="14.1111111111111" style="6" customWidth="1"/>
    <col min="14" max="14" width="5.44444444444444" style="7" customWidth="1"/>
    <col min="15" max="15" width="14.1111111111111" style="6" customWidth="1"/>
    <col min="16" max="16" width="6.11111111111111" style="7" customWidth="1"/>
    <col min="17" max="17" width="12.8888888888889" style="6" customWidth="1"/>
    <col min="18" max="18" width="15.2222222222222" style="6" customWidth="1"/>
    <col min="19" max="19" width="9.11111111111111" style="1" customWidth="1"/>
    <col min="20" max="20" width="16.2222222222222" style="1" customWidth="1"/>
    <col min="21" max="21" width="9.22222222222222" style="8" customWidth="1"/>
    <col min="22" max="16384" width="9" style="1"/>
  </cols>
  <sheetData>
    <row r="1" s="1" customFormat="1" ht="15" customHeight="1" spans="1:21">
      <c r="A1" s="9" t="s">
        <v>0</v>
      </c>
      <c r="B1" s="10"/>
      <c r="C1" s="11"/>
      <c r="D1" s="12"/>
      <c r="E1" s="11"/>
      <c r="F1" s="12"/>
      <c r="G1" s="11"/>
      <c r="H1" s="11"/>
      <c r="I1" s="11"/>
      <c r="J1" s="11"/>
      <c r="K1" s="12"/>
      <c r="L1" s="12"/>
      <c r="M1" s="11"/>
      <c r="N1" s="12"/>
      <c r="O1" s="11"/>
      <c r="P1" s="12"/>
      <c r="Q1" s="11"/>
      <c r="R1" s="11"/>
      <c r="S1" s="34"/>
      <c r="T1" s="34"/>
      <c r="U1" s="8"/>
    </row>
    <row r="2" s="2" customFormat="1" ht="30" customHeight="1" spans="1:21">
      <c r="A2" s="13" t="s">
        <v>1</v>
      </c>
      <c r="B2" s="13"/>
      <c r="C2" s="14"/>
      <c r="D2" s="15"/>
      <c r="E2" s="14"/>
      <c r="F2" s="15"/>
      <c r="G2" s="14"/>
      <c r="H2" s="14"/>
      <c r="I2" s="14"/>
      <c r="J2" s="14"/>
      <c r="K2" s="15"/>
      <c r="L2" s="15"/>
      <c r="M2" s="14"/>
      <c r="N2" s="15"/>
      <c r="O2" s="14"/>
      <c r="P2" s="15"/>
      <c r="Q2" s="14"/>
      <c r="R2" s="14"/>
      <c r="S2" s="13"/>
      <c r="T2" s="13"/>
      <c r="U2" s="35"/>
    </row>
    <row r="3" s="3" customFormat="1" ht="18" customHeight="1" spans="1:21">
      <c r="A3" s="16" t="s">
        <v>2</v>
      </c>
      <c r="B3" s="16"/>
      <c r="C3" s="17"/>
      <c r="D3" s="18"/>
      <c r="E3" s="17"/>
      <c r="F3" s="18"/>
      <c r="G3" s="17"/>
      <c r="H3" s="19"/>
      <c r="I3" s="19"/>
      <c r="J3" s="19"/>
      <c r="K3" s="33"/>
      <c r="L3" s="33"/>
      <c r="M3" s="19"/>
      <c r="N3" s="33"/>
      <c r="O3" s="19"/>
      <c r="P3" s="33"/>
      <c r="Q3" s="19"/>
      <c r="R3" s="19"/>
      <c r="S3" s="36"/>
      <c r="T3" s="36"/>
      <c r="U3" s="37"/>
    </row>
    <row r="4" s="3" customFormat="1" ht="26" customHeight="1" spans="1:21">
      <c r="A4" s="20" t="s">
        <v>3</v>
      </c>
      <c r="B4" s="20" t="s">
        <v>4</v>
      </c>
      <c r="C4" s="21" t="s">
        <v>5</v>
      </c>
      <c r="D4" s="21"/>
      <c r="E4" s="21"/>
      <c r="F4" s="21"/>
      <c r="G4" s="21"/>
      <c r="H4" s="21"/>
      <c r="I4" s="21"/>
      <c r="J4" s="23" t="s">
        <v>6</v>
      </c>
      <c r="K4" s="23"/>
      <c r="L4" s="23"/>
      <c r="M4" s="23"/>
      <c r="N4" s="23"/>
      <c r="O4" s="23"/>
      <c r="P4" s="23"/>
      <c r="Q4" s="23"/>
      <c r="R4" s="38" t="s">
        <v>7</v>
      </c>
      <c r="S4" s="20" t="s">
        <v>8</v>
      </c>
      <c r="T4" s="20" t="s">
        <v>9</v>
      </c>
      <c r="U4" s="20" t="s">
        <v>10</v>
      </c>
    </row>
    <row r="5" s="3" customFormat="1" ht="28" customHeight="1" spans="1:21">
      <c r="A5" s="20"/>
      <c r="B5" s="20"/>
      <c r="C5" s="22" t="s">
        <v>11</v>
      </c>
      <c r="D5" s="23" t="s">
        <v>12</v>
      </c>
      <c r="E5" s="21"/>
      <c r="F5" s="23" t="s">
        <v>13</v>
      </c>
      <c r="G5" s="24"/>
      <c r="H5" s="21" t="s">
        <v>14</v>
      </c>
      <c r="I5" s="21"/>
      <c r="J5" s="21" t="s">
        <v>11</v>
      </c>
      <c r="K5" s="23" t="s">
        <v>15</v>
      </c>
      <c r="L5" s="23"/>
      <c r="M5" s="21"/>
      <c r="N5" s="23" t="s">
        <v>16</v>
      </c>
      <c r="O5" s="21"/>
      <c r="P5" s="23" t="s">
        <v>17</v>
      </c>
      <c r="Q5" s="21"/>
      <c r="R5" s="38"/>
      <c r="S5" s="20"/>
      <c r="T5" s="20"/>
      <c r="U5" s="20"/>
    </row>
    <row r="6" s="3" customFormat="1" ht="53" customHeight="1" spans="1:21">
      <c r="A6" s="20"/>
      <c r="B6" s="20"/>
      <c r="C6" s="25"/>
      <c r="D6" s="23" t="s">
        <v>18</v>
      </c>
      <c r="E6" s="21" t="s">
        <v>19</v>
      </c>
      <c r="F6" s="23" t="s">
        <v>18</v>
      </c>
      <c r="G6" s="24" t="s">
        <v>19</v>
      </c>
      <c r="H6" s="26" t="s">
        <v>18</v>
      </c>
      <c r="I6" s="26" t="s">
        <v>19</v>
      </c>
      <c r="J6" s="21"/>
      <c r="K6" s="23" t="s">
        <v>18</v>
      </c>
      <c r="L6" s="23" t="s">
        <v>20</v>
      </c>
      <c r="M6" s="21" t="s">
        <v>19</v>
      </c>
      <c r="N6" s="23" t="s">
        <v>18</v>
      </c>
      <c r="O6" s="21" t="s">
        <v>19</v>
      </c>
      <c r="P6" s="23" t="s">
        <v>18</v>
      </c>
      <c r="Q6" s="21" t="s">
        <v>19</v>
      </c>
      <c r="R6" s="38"/>
      <c r="S6" s="20"/>
      <c r="T6" s="20"/>
      <c r="U6" s="20"/>
    </row>
    <row r="7" s="4" customFormat="1" ht="36" customHeight="1" spans="1:21">
      <c r="A7" s="27">
        <v>1</v>
      </c>
      <c r="B7" s="27" t="s">
        <v>21</v>
      </c>
      <c r="C7" s="28">
        <v>500</v>
      </c>
      <c r="D7" s="29">
        <v>109</v>
      </c>
      <c r="E7" s="28">
        <f t="shared" ref="E7:E14" si="0">C7*D7</f>
        <v>54500</v>
      </c>
      <c r="F7" s="29">
        <v>47</v>
      </c>
      <c r="G7" s="28">
        <f t="shared" ref="G7:G14" si="1">C7*F7</f>
        <v>23500</v>
      </c>
      <c r="H7" s="29"/>
      <c r="I7" s="28"/>
      <c r="J7" s="28">
        <v>1970</v>
      </c>
      <c r="K7" s="29">
        <v>13</v>
      </c>
      <c r="L7" s="29"/>
      <c r="M7" s="28">
        <f>J7*K7</f>
        <v>25610</v>
      </c>
      <c r="N7" s="29"/>
      <c r="O7" s="28"/>
      <c r="P7" s="29">
        <v>13</v>
      </c>
      <c r="Q7" s="28">
        <v>15598.57</v>
      </c>
      <c r="R7" s="39">
        <f t="shared" ref="R7:R38" si="2">SUM(E7,G7,M7,O7,Q7)</f>
        <v>119208.57</v>
      </c>
      <c r="S7" s="40" t="s">
        <v>22</v>
      </c>
      <c r="T7" s="40">
        <v>18981295068</v>
      </c>
      <c r="U7" s="41"/>
    </row>
    <row r="8" s="4" customFormat="1" ht="36" customHeight="1" spans="1:21">
      <c r="A8" s="27">
        <v>2</v>
      </c>
      <c r="B8" s="27" t="s">
        <v>23</v>
      </c>
      <c r="C8" s="28">
        <v>500</v>
      </c>
      <c r="D8" s="29">
        <v>74</v>
      </c>
      <c r="E8" s="28">
        <f t="shared" si="0"/>
        <v>37000</v>
      </c>
      <c r="F8" s="29">
        <v>30</v>
      </c>
      <c r="G8" s="28">
        <f t="shared" si="1"/>
        <v>15000</v>
      </c>
      <c r="H8" s="29"/>
      <c r="I8" s="28"/>
      <c r="J8" s="28">
        <v>1970</v>
      </c>
      <c r="K8" s="29">
        <v>8</v>
      </c>
      <c r="L8" s="29">
        <v>1</v>
      </c>
      <c r="M8" s="28">
        <f>J8*K8</f>
        <v>15760</v>
      </c>
      <c r="N8" s="29"/>
      <c r="O8" s="28"/>
      <c r="P8" s="29"/>
      <c r="Q8" s="28"/>
      <c r="R8" s="39">
        <f t="shared" si="2"/>
        <v>67760</v>
      </c>
      <c r="S8" s="40" t="s">
        <v>24</v>
      </c>
      <c r="T8" s="40">
        <v>15908420316</v>
      </c>
      <c r="U8" s="41"/>
    </row>
    <row r="9" s="4" customFormat="1" ht="36" customHeight="1" spans="1:21">
      <c r="A9" s="27">
        <v>3</v>
      </c>
      <c r="B9" s="27" t="s">
        <v>25</v>
      </c>
      <c r="C9" s="28">
        <v>500</v>
      </c>
      <c r="D9" s="29">
        <v>44</v>
      </c>
      <c r="E9" s="28">
        <f t="shared" si="0"/>
        <v>22000</v>
      </c>
      <c r="F9" s="29">
        <v>31</v>
      </c>
      <c r="G9" s="28">
        <f t="shared" si="1"/>
        <v>15500</v>
      </c>
      <c r="H9" s="29"/>
      <c r="I9" s="28"/>
      <c r="J9" s="28">
        <v>1970</v>
      </c>
      <c r="K9" s="29">
        <v>6</v>
      </c>
      <c r="L9" s="29"/>
      <c r="M9" s="28">
        <f>J9*K9</f>
        <v>11820</v>
      </c>
      <c r="N9" s="29"/>
      <c r="O9" s="28"/>
      <c r="P9" s="29"/>
      <c r="Q9" s="28"/>
      <c r="R9" s="39">
        <f t="shared" si="2"/>
        <v>49320</v>
      </c>
      <c r="S9" s="40" t="s">
        <v>26</v>
      </c>
      <c r="T9" s="40">
        <v>13881201027</v>
      </c>
      <c r="U9" s="41"/>
    </row>
    <row r="10" s="4" customFormat="1" ht="36" customHeight="1" spans="1:21">
      <c r="A10" s="27">
        <v>4</v>
      </c>
      <c r="B10" s="27" t="s">
        <v>27</v>
      </c>
      <c r="C10" s="28">
        <v>500</v>
      </c>
      <c r="D10" s="29">
        <v>126</v>
      </c>
      <c r="E10" s="28">
        <f t="shared" si="0"/>
        <v>63000</v>
      </c>
      <c r="F10" s="29">
        <v>32</v>
      </c>
      <c r="G10" s="28">
        <f t="shared" si="1"/>
        <v>16000</v>
      </c>
      <c r="H10" s="29"/>
      <c r="I10" s="28"/>
      <c r="J10" s="28">
        <v>1970</v>
      </c>
      <c r="K10" s="29">
        <v>7</v>
      </c>
      <c r="L10" s="29"/>
      <c r="M10" s="28">
        <f>J10*K10</f>
        <v>13790</v>
      </c>
      <c r="N10" s="29"/>
      <c r="O10" s="28"/>
      <c r="P10" s="29"/>
      <c r="Q10" s="28"/>
      <c r="R10" s="39">
        <f t="shared" si="2"/>
        <v>92790</v>
      </c>
      <c r="S10" s="40" t="s">
        <v>28</v>
      </c>
      <c r="T10" s="40">
        <v>13980162272</v>
      </c>
      <c r="U10" s="41"/>
    </row>
    <row r="11" s="4" customFormat="1" ht="36" customHeight="1" spans="1:21">
      <c r="A11" s="27">
        <v>5</v>
      </c>
      <c r="B11" s="27" t="s">
        <v>29</v>
      </c>
      <c r="C11" s="28">
        <v>500</v>
      </c>
      <c r="D11" s="29">
        <v>115</v>
      </c>
      <c r="E11" s="28">
        <f t="shared" si="0"/>
        <v>57500</v>
      </c>
      <c r="F11" s="29">
        <v>37</v>
      </c>
      <c r="G11" s="28">
        <f t="shared" si="1"/>
        <v>18500</v>
      </c>
      <c r="H11" s="29"/>
      <c r="I11" s="28"/>
      <c r="J11" s="28"/>
      <c r="K11" s="29"/>
      <c r="L11" s="29"/>
      <c r="M11" s="28"/>
      <c r="N11" s="29"/>
      <c r="O11" s="28"/>
      <c r="P11" s="29"/>
      <c r="Q11" s="28"/>
      <c r="R11" s="39">
        <f t="shared" si="2"/>
        <v>76000</v>
      </c>
      <c r="S11" s="40" t="s">
        <v>30</v>
      </c>
      <c r="T11" s="40">
        <v>13981209237</v>
      </c>
      <c r="U11" s="41"/>
    </row>
    <row r="12" s="4" customFormat="1" ht="36" customHeight="1" spans="1:21">
      <c r="A12" s="27">
        <v>6</v>
      </c>
      <c r="B12" s="27" t="s">
        <v>31</v>
      </c>
      <c r="C12" s="28">
        <v>500</v>
      </c>
      <c r="D12" s="29">
        <v>57</v>
      </c>
      <c r="E12" s="28">
        <f t="shared" si="0"/>
        <v>28500</v>
      </c>
      <c r="F12" s="29">
        <v>17</v>
      </c>
      <c r="G12" s="28">
        <f t="shared" si="1"/>
        <v>8500</v>
      </c>
      <c r="H12" s="29"/>
      <c r="I12" s="28"/>
      <c r="J12" s="28">
        <v>1970</v>
      </c>
      <c r="K12" s="29">
        <v>8</v>
      </c>
      <c r="L12" s="29"/>
      <c r="M12" s="28">
        <f>J12*K12</f>
        <v>15760</v>
      </c>
      <c r="N12" s="29"/>
      <c r="O12" s="28"/>
      <c r="P12" s="29">
        <v>6</v>
      </c>
      <c r="Q12" s="28">
        <v>7199.34</v>
      </c>
      <c r="R12" s="39">
        <f t="shared" si="2"/>
        <v>59959.34</v>
      </c>
      <c r="S12" s="40" t="s">
        <v>32</v>
      </c>
      <c r="T12" s="40">
        <v>13350033029</v>
      </c>
      <c r="U12" s="41"/>
    </row>
    <row r="13" s="4" customFormat="1" ht="36" customHeight="1" spans="1:21">
      <c r="A13" s="27">
        <v>7</v>
      </c>
      <c r="B13" s="27" t="s">
        <v>33</v>
      </c>
      <c r="C13" s="28">
        <v>500</v>
      </c>
      <c r="D13" s="29">
        <v>67</v>
      </c>
      <c r="E13" s="28">
        <f t="shared" si="0"/>
        <v>33500</v>
      </c>
      <c r="F13" s="29">
        <v>20</v>
      </c>
      <c r="G13" s="28">
        <f t="shared" si="1"/>
        <v>10000</v>
      </c>
      <c r="H13" s="29"/>
      <c r="I13" s="28"/>
      <c r="J13" s="28"/>
      <c r="K13" s="29"/>
      <c r="L13" s="29"/>
      <c r="M13" s="28"/>
      <c r="N13" s="29"/>
      <c r="O13" s="28"/>
      <c r="P13" s="29"/>
      <c r="Q13" s="28"/>
      <c r="R13" s="39">
        <f t="shared" si="2"/>
        <v>43500</v>
      </c>
      <c r="S13" s="40" t="s">
        <v>34</v>
      </c>
      <c r="T13" s="40">
        <v>18981277338</v>
      </c>
      <c r="U13" s="41"/>
    </row>
    <row r="14" s="4" customFormat="1" ht="36" customHeight="1" spans="1:21">
      <c r="A14" s="27">
        <v>8</v>
      </c>
      <c r="B14" s="27" t="s">
        <v>35</v>
      </c>
      <c r="C14" s="28">
        <v>500</v>
      </c>
      <c r="D14" s="29">
        <v>54</v>
      </c>
      <c r="E14" s="28">
        <f t="shared" si="0"/>
        <v>27000</v>
      </c>
      <c r="F14" s="29">
        <v>20</v>
      </c>
      <c r="G14" s="28">
        <f t="shared" si="1"/>
        <v>10000</v>
      </c>
      <c r="H14" s="29"/>
      <c r="I14" s="28"/>
      <c r="J14" s="28">
        <v>1970</v>
      </c>
      <c r="K14" s="29">
        <v>24</v>
      </c>
      <c r="L14" s="29">
        <v>3</v>
      </c>
      <c r="M14" s="28">
        <f t="shared" ref="M14:M21" si="3">J14*K14</f>
        <v>47280</v>
      </c>
      <c r="N14" s="29"/>
      <c r="O14" s="28"/>
      <c r="P14" s="29"/>
      <c r="Q14" s="28"/>
      <c r="R14" s="39">
        <f t="shared" si="2"/>
        <v>84280</v>
      </c>
      <c r="S14" s="40" t="s">
        <v>36</v>
      </c>
      <c r="T14" s="40">
        <v>13981270238</v>
      </c>
      <c r="U14" s="41"/>
    </row>
    <row r="15" s="4" customFormat="1" ht="36" customHeight="1" spans="1:21">
      <c r="A15" s="27">
        <v>9</v>
      </c>
      <c r="B15" s="27" t="s">
        <v>37</v>
      </c>
      <c r="C15" s="28"/>
      <c r="D15" s="29"/>
      <c r="E15" s="28"/>
      <c r="F15" s="29"/>
      <c r="G15" s="28"/>
      <c r="H15" s="29"/>
      <c r="I15" s="28"/>
      <c r="J15" s="28">
        <v>1970</v>
      </c>
      <c r="K15" s="29">
        <v>24</v>
      </c>
      <c r="L15" s="29">
        <v>2</v>
      </c>
      <c r="M15" s="28">
        <f t="shared" si="3"/>
        <v>47280</v>
      </c>
      <c r="N15" s="29"/>
      <c r="O15" s="28"/>
      <c r="P15" s="29">
        <v>22</v>
      </c>
      <c r="Q15" s="28">
        <v>26397.58</v>
      </c>
      <c r="R15" s="39">
        <f t="shared" si="2"/>
        <v>73677.58</v>
      </c>
      <c r="S15" s="40" t="s">
        <v>38</v>
      </c>
      <c r="T15" s="40">
        <v>13881210516</v>
      </c>
      <c r="U15" s="41"/>
    </row>
    <row r="16" s="4" customFormat="1" ht="36" customHeight="1" spans="1:21">
      <c r="A16" s="27">
        <v>10</v>
      </c>
      <c r="B16" s="27" t="s">
        <v>39</v>
      </c>
      <c r="C16" s="28">
        <v>500</v>
      </c>
      <c r="D16" s="29">
        <v>16</v>
      </c>
      <c r="E16" s="28">
        <f>C16*D16</f>
        <v>8000</v>
      </c>
      <c r="F16" s="29">
        <v>9</v>
      </c>
      <c r="G16" s="28">
        <f>C16*F16</f>
        <v>4500</v>
      </c>
      <c r="H16" s="29"/>
      <c r="I16" s="28"/>
      <c r="J16" s="28">
        <v>1970</v>
      </c>
      <c r="K16" s="29">
        <v>7</v>
      </c>
      <c r="L16" s="29"/>
      <c r="M16" s="28">
        <f t="shared" si="3"/>
        <v>13790</v>
      </c>
      <c r="N16" s="29"/>
      <c r="O16" s="28"/>
      <c r="P16" s="29">
        <v>7</v>
      </c>
      <c r="Q16" s="28">
        <v>16798.46</v>
      </c>
      <c r="R16" s="39">
        <f t="shared" si="2"/>
        <v>43088.46</v>
      </c>
      <c r="S16" s="40" t="s">
        <v>40</v>
      </c>
      <c r="T16" s="40">
        <v>15283939889</v>
      </c>
      <c r="U16" s="41"/>
    </row>
    <row r="17" s="4" customFormat="1" ht="61" customHeight="1" spans="1:21">
      <c r="A17" s="27">
        <v>11</v>
      </c>
      <c r="B17" s="27" t="s">
        <v>41</v>
      </c>
      <c r="C17" s="28"/>
      <c r="D17" s="29"/>
      <c r="E17" s="28"/>
      <c r="F17" s="29"/>
      <c r="G17" s="28"/>
      <c r="H17" s="29"/>
      <c r="I17" s="28"/>
      <c r="J17" s="28">
        <v>1970</v>
      </c>
      <c r="K17" s="29">
        <v>20</v>
      </c>
      <c r="L17" s="29"/>
      <c r="M17" s="28">
        <f t="shared" si="3"/>
        <v>39400</v>
      </c>
      <c r="N17" s="29"/>
      <c r="O17" s="28"/>
      <c r="P17" s="29">
        <v>20</v>
      </c>
      <c r="Q17" s="28">
        <v>45108.4</v>
      </c>
      <c r="R17" s="39">
        <f t="shared" si="2"/>
        <v>84508.4</v>
      </c>
      <c r="S17" s="40" t="s">
        <v>40</v>
      </c>
      <c r="T17" s="40">
        <v>15283939889</v>
      </c>
      <c r="U17" s="41"/>
    </row>
    <row r="18" s="4" customFormat="1" ht="46" customHeight="1" spans="1:21">
      <c r="A18" s="27">
        <v>12</v>
      </c>
      <c r="B18" s="27" t="s">
        <v>42</v>
      </c>
      <c r="C18" s="28"/>
      <c r="D18" s="29"/>
      <c r="E18" s="28"/>
      <c r="F18" s="29"/>
      <c r="G18" s="28"/>
      <c r="H18" s="29"/>
      <c r="I18" s="28"/>
      <c r="J18" s="28">
        <v>1970</v>
      </c>
      <c r="K18" s="29">
        <v>19</v>
      </c>
      <c r="L18" s="29">
        <v>4</v>
      </c>
      <c r="M18" s="28">
        <f t="shared" si="3"/>
        <v>37430</v>
      </c>
      <c r="N18" s="29"/>
      <c r="O18" s="28"/>
      <c r="P18" s="29">
        <v>19</v>
      </c>
      <c r="Q18" s="28">
        <v>22797.91</v>
      </c>
      <c r="R18" s="39">
        <f t="shared" si="2"/>
        <v>60227.91</v>
      </c>
      <c r="S18" s="40" t="s">
        <v>43</v>
      </c>
      <c r="T18" s="40">
        <v>18508395157</v>
      </c>
      <c r="U18" s="41"/>
    </row>
    <row r="19" s="4" customFormat="1" ht="40" customHeight="1" spans="1:21">
      <c r="A19" s="27">
        <v>13</v>
      </c>
      <c r="B19" s="27" t="s">
        <v>44</v>
      </c>
      <c r="C19" s="28">
        <v>500</v>
      </c>
      <c r="D19" s="29">
        <v>13</v>
      </c>
      <c r="E19" s="28">
        <f>C19*D19</f>
        <v>6500</v>
      </c>
      <c r="F19" s="29">
        <v>7</v>
      </c>
      <c r="G19" s="28">
        <f>C19*F19</f>
        <v>3500</v>
      </c>
      <c r="H19" s="29"/>
      <c r="I19" s="28"/>
      <c r="J19" s="28">
        <v>1970</v>
      </c>
      <c r="K19" s="29">
        <v>22</v>
      </c>
      <c r="L19" s="29">
        <v>7</v>
      </c>
      <c r="M19" s="28">
        <f t="shared" si="3"/>
        <v>43340</v>
      </c>
      <c r="N19" s="29"/>
      <c r="O19" s="28"/>
      <c r="P19" s="29"/>
      <c r="Q19" s="28"/>
      <c r="R19" s="39">
        <f t="shared" si="2"/>
        <v>53340</v>
      </c>
      <c r="S19" s="40" t="s">
        <v>45</v>
      </c>
      <c r="T19" s="40">
        <v>18683990915</v>
      </c>
      <c r="U19" s="41"/>
    </row>
    <row r="20" s="4" customFormat="1" ht="37" customHeight="1" spans="1:21">
      <c r="A20" s="27">
        <v>14</v>
      </c>
      <c r="B20" s="27" t="s">
        <v>46</v>
      </c>
      <c r="C20" s="28">
        <v>500</v>
      </c>
      <c r="D20" s="29">
        <v>5</v>
      </c>
      <c r="E20" s="28">
        <f>C20*D20</f>
        <v>2500</v>
      </c>
      <c r="F20" s="29">
        <v>5</v>
      </c>
      <c r="G20" s="28">
        <f>C20*F20</f>
        <v>2500</v>
      </c>
      <c r="H20" s="29"/>
      <c r="I20" s="28"/>
      <c r="J20" s="28">
        <v>1970</v>
      </c>
      <c r="K20" s="29">
        <v>7</v>
      </c>
      <c r="L20" s="29"/>
      <c r="M20" s="28">
        <f t="shared" si="3"/>
        <v>13790</v>
      </c>
      <c r="N20" s="29"/>
      <c r="O20" s="28"/>
      <c r="P20" s="29">
        <v>7</v>
      </c>
      <c r="Q20" s="28">
        <v>8399.3</v>
      </c>
      <c r="R20" s="39">
        <f t="shared" si="2"/>
        <v>27189.3</v>
      </c>
      <c r="S20" s="40" t="s">
        <v>47</v>
      </c>
      <c r="T20" s="40">
        <v>13981299803</v>
      </c>
      <c r="U20" s="41"/>
    </row>
    <row r="21" s="4" customFormat="1" ht="38" customHeight="1" spans="1:21">
      <c r="A21" s="27">
        <v>15</v>
      </c>
      <c r="B21" s="27" t="s">
        <v>48</v>
      </c>
      <c r="C21" s="28">
        <v>500</v>
      </c>
      <c r="D21" s="29">
        <v>6</v>
      </c>
      <c r="E21" s="28">
        <f>C21*D21</f>
        <v>3000</v>
      </c>
      <c r="F21" s="29">
        <v>10</v>
      </c>
      <c r="G21" s="28">
        <f>C21*F21</f>
        <v>5000</v>
      </c>
      <c r="H21" s="29"/>
      <c r="I21" s="28"/>
      <c r="J21" s="28">
        <v>1970</v>
      </c>
      <c r="K21" s="29">
        <v>12</v>
      </c>
      <c r="L21" s="29"/>
      <c r="M21" s="28">
        <f t="shared" si="3"/>
        <v>23640</v>
      </c>
      <c r="N21" s="29"/>
      <c r="O21" s="28"/>
      <c r="P21" s="29"/>
      <c r="Q21" s="28"/>
      <c r="R21" s="39">
        <f t="shared" si="2"/>
        <v>31640</v>
      </c>
      <c r="S21" s="40" t="s">
        <v>49</v>
      </c>
      <c r="T21" s="40">
        <v>13881221222</v>
      </c>
      <c r="U21" s="41"/>
    </row>
    <row r="22" s="4" customFormat="1" ht="36" customHeight="1" spans="1:21">
      <c r="A22" s="27">
        <v>16</v>
      </c>
      <c r="B22" s="27" t="s">
        <v>50</v>
      </c>
      <c r="C22" s="28"/>
      <c r="D22" s="29"/>
      <c r="E22" s="28"/>
      <c r="F22" s="29"/>
      <c r="G22" s="28"/>
      <c r="H22" s="29"/>
      <c r="I22" s="28"/>
      <c r="J22" s="28">
        <v>1970</v>
      </c>
      <c r="K22" s="29"/>
      <c r="L22" s="29"/>
      <c r="M22" s="28"/>
      <c r="N22" s="29">
        <v>11</v>
      </c>
      <c r="O22" s="28">
        <f t="shared" ref="O22:O38" si="4">J22*N22</f>
        <v>21670</v>
      </c>
      <c r="P22" s="29">
        <v>11</v>
      </c>
      <c r="Q22" s="28">
        <v>13198.9</v>
      </c>
      <c r="R22" s="39">
        <f t="shared" si="2"/>
        <v>34868.9</v>
      </c>
      <c r="S22" s="40" t="s">
        <v>51</v>
      </c>
      <c r="T22" s="40">
        <v>18608397530</v>
      </c>
      <c r="U22" s="41"/>
    </row>
    <row r="23" s="4" customFormat="1" ht="36" customHeight="1" spans="1:21">
      <c r="A23" s="27">
        <v>17</v>
      </c>
      <c r="B23" s="27" t="s">
        <v>52</v>
      </c>
      <c r="C23" s="28"/>
      <c r="D23" s="29"/>
      <c r="E23" s="28"/>
      <c r="F23" s="29"/>
      <c r="G23" s="28"/>
      <c r="H23" s="29"/>
      <c r="I23" s="28"/>
      <c r="J23" s="28">
        <v>1970</v>
      </c>
      <c r="K23" s="29"/>
      <c r="L23" s="29"/>
      <c r="M23" s="28"/>
      <c r="N23" s="29">
        <v>50</v>
      </c>
      <c r="O23" s="28">
        <f t="shared" si="4"/>
        <v>98500</v>
      </c>
      <c r="P23" s="29"/>
      <c r="Q23" s="28"/>
      <c r="R23" s="39">
        <f t="shared" si="2"/>
        <v>98500</v>
      </c>
      <c r="S23" s="40" t="s">
        <v>53</v>
      </c>
      <c r="T23" s="40">
        <v>18908124110</v>
      </c>
      <c r="U23" s="41"/>
    </row>
    <row r="24" s="4" customFormat="1" ht="36" customHeight="1" spans="1:21">
      <c r="A24" s="27">
        <v>18</v>
      </c>
      <c r="B24" s="27" t="s">
        <v>54</v>
      </c>
      <c r="C24" s="28"/>
      <c r="D24" s="29"/>
      <c r="E24" s="28"/>
      <c r="F24" s="29"/>
      <c r="G24" s="28"/>
      <c r="H24" s="29"/>
      <c r="I24" s="28"/>
      <c r="J24" s="28">
        <v>1970</v>
      </c>
      <c r="K24" s="29"/>
      <c r="L24" s="29"/>
      <c r="M24" s="28"/>
      <c r="N24" s="29">
        <v>72</v>
      </c>
      <c r="O24" s="28">
        <f t="shared" si="4"/>
        <v>141840</v>
      </c>
      <c r="P24" s="29"/>
      <c r="Q24" s="28"/>
      <c r="R24" s="39">
        <f t="shared" si="2"/>
        <v>141840</v>
      </c>
      <c r="S24" s="40" t="s">
        <v>55</v>
      </c>
      <c r="T24" s="40">
        <v>13518322565</v>
      </c>
      <c r="U24" s="41"/>
    </row>
    <row r="25" s="4" customFormat="1" ht="39" customHeight="1" spans="1:21">
      <c r="A25" s="27">
        <v>19</v>
      </c>
      <c r="B25" s="27" t="s">
        <v>56</v>
      </c>
      <c r="C25" s="28"/>
      <c r="D25" s="29"/>
      <c r="E25" s="28"/>
      <c r="F25" s="29"/>
      <c r="G25" s="28"/>
      <c r="H25" s="29"/>
      <c r="I25" s="28"/>
      <c r="J25" s="28">
        <v>1970</v>
      </c>
      <c r="K25" s="29"/>
      <c r="L25" s="29"/>
      <c r="M25" s="28"/>
      <c r="N25" s="29">
        <v>1</v>
      </c>
      <c r="O25" s="28">
        <f t="shared" si="4"/>
        <v>1970</v>
      </c>
      <c r="P25" s="29">
        <v>1</v>
      </c>
      <c r="Q25" s="28">
        <v>1199.89</v>
      </c>
      <c r="R25" s="39">
        <f t="shared" si="2"/>
        <v>3169.89</v>
      </c>
      <c r="S25" s="40" t="s">
        <v>57</v>
      </c>
      <c r="T25" s="40">
        <v>13981290690</v>
      </c>
      <c r="U25" s="41"/>
    </row>
    <row r="26" s="4" customFormat="1" ht="31" customHeight="1" spans="1:21">
      <c r="A26" s="27">
        <v>20</v>
      </c>
      <c r="B26" s="27" t="s">
        <v>58</v>
      </c>
      <c r="C26" s="28"/>
      <c r="D26" s="29"/>
      <c r="E26" s="28"/>
      <c r="F26" s="29"/>
      <c r="G26" s="28"/>
      <c r="H26" s="29"/>
      <c r="I26" s="28"/>
      <c r="J26" s="28">
        <v>1970</v>
      </c>
      <c r="K26" s="29"/>
      <c r="L26" s="29"/>
      <c r="M26" s="28"/>
      <c r="N26" s="29">
        <v>4</v>
      </c>
      <c r="O26" s="28">
        <f t="shared" si="4"/>
        <v>7880</v>
      </c>
      <c r="P26" s="29">
        <v>4</v>
      </c>
      <c r="Q26" s="28">
        <v>4799.6</v>
      </c>
      <c r="R26" s="39">
        <f t="shared" si="2"/>
        <v>12679.6</v>
      </c>
      <c r="S26" s="40" t="s">
        <v>59</v>
      </c>
      <c r="T26" s="40">
        <v>18283985154</v>
      </c>
      <c r="U26" s="41"/>
    </row>
    <row r="27" s="4" customFormat="1" ht="36" customHeight="1" spans="1:21">
      <c r="A27" s="27">
        <v>21</v>
      </c>
      <c r="B27" s="27" t="s">
        <v>60</v>
      </c>
      <c r="C27" s="28"/>
      <c r="D27" s="29"/>
      <c r="E27" s="28"/>
      <c r="F27" s="29"/>
      <c r="G27" s="28"/>
      <c r="H27" s="29"/>
      <c r="I27" s="28"/>
      <c r="J27" s="28">
        <v>1970</v>
      </c>
      <c r="K27" s="29"/>
      <c r="L27" s="29"/>
      <c r="M27" s="28"/>
      <c r="N27" s="29">
        <v>1</v>
      </c>
      <c r="O27" s="28">
        <f t="shared" si="4"/>
        <v>1970</v>
      </c>
      <c r="P27" s="29">
        <v>1</v>
      </c>
      <c r="Q27" s="28">
        <v>1199.89</v>
      </c>
      <c r="R27" s="39">
        <f t="shared" si="2"/>
        <v>3169.89</v>
      </c>
      <c r="S27" s="40" t="s">
        <v>61</v>
      </c>
      <c r="T27" s="40">
        <v>13881210044</v>
      </c>
      <c r="U27" s="41"/>
    </row>
    <row r="28" s="4" customFormat="1" ht="39" customHeight="1" spans="1:21">
      <c r="A28" s="27">
        <v>22</v>
      </c>
      <c r="B28" s="27" t="s">
        <v>62</v>
      </c>
      <c r="C28" s="28"/>
      <c r="D28" s="29"/>
      <c r="E28" s="28"/>
      <c r="F28" s="29"/>
      <c r="G28" s="28"/>
      <c r="H28" s="29"/>
      <c r="I28" s="28"/>
      <c r="J28" s="28">
        <v>1970</v>
      </c>
      <c r="K28" s="29"/>
      <c r="L28" s="29"/>
      <c r="M28" s="28"/>
      <c r="N28" s="29">
        <v>2</v>
      </c>
      <c r="O28" s="28">
        <f t="shared" si="4"/>
        <v>3940</v>
      </c>
      <c r="P28" s="29">
        <v>2</v>
      </c>
      <c r="Q28" s="28">
        <v>2399.78</v>
      </c>
      <c r="R28" s="39">
        <f t="shared" si="2"/>
        <v>6339.78</v>
      </c>
      <c r="S28" s="40" t="s">
        <v>63</v>
      </c>
      <c r="T28" s="40">
        <v>15908325558</v>
      </c>
      <c r="U28" s="41"/>
    </row>
    <row r="29" s="4" customFormat="1" ht="32" customHeight="1" spans="1:21">
      <c r="A29" s="27">
        <v>23</v>
      </c>
      <c r="B29" s="27" t="s">
        <v>64</v>
      </c>
      <c r="C29" s="28"/>
      <c r="D29" s="29"/>
      <c r="E29" s="28"/>
      <c r="F29" s="29"/>
      <c r="G29" s="28"/>
      <c r="H29" s="29"/>
      <c r="I29" s="28"/>
      <c r="J29" s="28">
        <v>1970</v>
      </c>
      <c r="K29" s="29"/>
      <c r="L29" s="29"/>
      <c r="M29" s="28"/>
      <c r="N29" s="29">
        <v>1</v>
      </c>
      <c r="O29" s="28">
        <f t="shared" si="4"/>
        <v>1970</v>
      </c>
      <c r="P29" s="29">
        <v>1</v>
      </c>
      <c r="Q29" s="28">
        <v>1199.89</v>
      </c>
      <c r="R29" s="39">
        <f t="shared" si="2"/>
        <v>3169.89</v>
      </c>
      <c r="S29" s="40" t="s">
        <v>65</v>
      </c>
      <c r="T29" s="40">
        <v>13548476451</v>
      </c>
      <c r="U29" s="41"/>
    </row>
    <row r="30" s="4" customFormat="1" ht="31" customHeight="1" spans="1:21">
      <c r="A30" s="27">
        <v>24</v>
      </c>
      <c r="B30" s="27" t="s">
        <v>66</v>
      </c>
      <c r="C30" s="28"/>
      <c r="D30" s="29"/>
      <c r="E30" s="28"/>
      <c r="F30" s="29"/>
      <c r="G30" s="28"/>
      <c r="H30" s="29"/>
      <c r="I30" s="28"/>
      <c r="J30" s="28">
        <v>1970</v>
      </c>
      <c r="K30" s="29"/>
      <c r="L30" s="29"/>
      <c r="M30" s="28"/>
      <c r="N30" s="29">
        <v>2</v>
      </c>
      <c r="O30" s="28">
        <f t="shared" si="4"/>
        <v>3940</v>
      </c>
      <c r="P30" s="29">
        <v>2</v>
      </c>
      <c r="Q30" s="28">
        <v>4799.6</v>
      </c>
      <c r="R30" s="39">
        <f t="shared" si="2"/>
        <v>8739.6</v>
      </c>
      <c r="S30" s="40" t="s">
        <v>67</v>
      </c>
      <c r="T30" s="40">
        <v>18160086036</v>
      </c>
      <c r="U30" s="41"/>
    </row>
    <row r="31" s="5" customFormat="1" ht="39" customHeight="1" spans="1:21">
      <c r="A31" s="27">
        <v>25</v>
      </c>
      <c r="B31" s="27" t="s">
        <v>68</v>
      </c>
      <c r="C31" s="28"/>
      <c r="D31" s="29"/>
      <c r="E31" s="28"/>
      <c r="F31" s="29"/>
      <c r="G31" s="28"/>
      <c r="H31" s="29"/>
      <c r="I31" s="28"/>
      <c r="J31" s="28">
        <v>1970</v>
      </c>
      <c r="K31" s="29"/>
      <c r="L31" s="29"/>
      <c r="M31" s="28"/>
      <c r="N31" s="29">
        <v>2</v>
      </c>
      <c r="O31" s="28">
        <f t="shared" si="4"/>
        <v>3940</v>
      </c>
      <c r="P31" s="29">
        <v>1</v>
      </c>
      <c r="Q31" s="28">
        <v>1127.71</v>
      </c>
      <c r="R31" s="39">
        <f t="shared" si="2"/>
        <v>5067.71</v>
      </c>
      <c r="S31" s="40" t="s">
        <v>69</v>
      </c>
      <c r="T31" s="40">
        <v>13881280931</v>
      </c>
      <c r="U31" s="41"/>
    </row>
    <row r="32" s="4" customFormat="1" ht="40" customHeight="1" spans="1:21">
      <c r="A32" s="27">
        <v>26</v>
      </c>
      <c r="B32" s="27" t="s">
        <v>70</v>
      </c>
      <c r="C32" s="28"/>
      <c r="D32" s="29"/>
      <c r="E32" s="28"/>
      <c r="F32" s="29"/>
      <c r="G32" s="28"/>
      <c r="H32" s="29"/>
      <c r="I32" s="28"/>
      <c r="J32" s="28">
        <v>1970</v>
      </c>
      <c r="K32" s="29"/>
      <c r="L32" s="29"/>
      <c r="M32" s="28"/>
      <c r="N32" s="29">
        <v>4</v>
      </c>
      <c r="O32" s="28">
        <f t="shared" si="4"/>
        <v>7880</v>
      </c>
      <c r="P32" s="29">
        <v>4</v>
      </c>
      <c r="Q32" s="28">
        <v>4871.72</v>
      </c>
      <c r="R32" s="39">
        <f t="shared" si="2"/>
        <v>12751.72</v>
      </c>
      <c r="S32" s="40" t="s">
        <v>71</v>
      </c>
      <c r="T32" s="40">
        <v>3510129</v>
      </c>
      <c r="U32" s="41"/>
    </row>
    <row r="33" s="4" customFormat="1" ht="40" customHeight="1" spans="1:21">
      <c r="A33" s="27">
        <v>27</v>
      </c>
      <c r="B33" s="27" t="s">
        <v>72</v>
      </c>
      <c r="C33" s="28"/>
      <c r="D33" s="29"/>
      <c r="E33" s="28"/>
      <c r="F33" s="29"/>
      <c r="G33" s="28"/>
      <c r="H33" s="29"/>
      <c r="I33" s="28"/>
      <c r="J33" s="28">
        <v>1970</v>
      </c>
      <c r="K33" s="29"/>
      <c r="L33" s="29"/>
      <c r="M33" s="28"/>
      <c r="N33" s="29">
        <v>2</v>
      </c>
      <c r="O33" s="28">
        <f t="shared" si="4"/>
        <v>3940</v>
      </c>
      <c r="P33" s="29">
        <v>2</v>
      </c>
      <c r="Q33" s="28">
        <v>2435.86</v>
      </c>
      <c r="R33" s="39">
        <f t="shared" si="2"/>
        <v>6375.86</v>
      </c>
      <c r="S33" s="40" t="s">
        <v>73</v>
      </c>
      <c r="T33" s="40">
        <v>13550971465</v>
      </c>
      <c r="U33" s="41"/>
    </row>
    <row r="34" s="4" customFormat="1" ht="40" customHeight="1" spans="1:21">
      <c r="A34" s="27">
        <v>28</v>
      </c>
      <c r="B34" s="27" t="s">
        <v>74</v>
      </c>
      <c r="C34" s="28"/>
      <c r="D34" s="29"/>
      <c r="E34" s="28"/>
      <c r="F34" s="29"/>
      <c r="G34" s="28"/>
      <c r="H34" s="29"/>
      <c r="I34" s="28"/>
      <c r="J34" s="28">
        <v>1970</v>
      </c>
      <c r="K34" s="29"/>
      <c r="L34" s="29"/>
      <c r="M34" s="28"/>
      <c r="N34" s="29">
        <v>3</v>
      </c>
      <c r="O34" s="28">
        <f t="shared" si="4"/>
        <v>5910</v>
      </c>
      <c r="P34" s="29">
        <v>3</v>
      </c>
      <c r="Q34" s="28">
        <v>3653.79</v>
      </c>
      <c r="R34" s="39">
        <f t="shared" si="2"/>
        <v>9563.79</v>
      </c>
      <c r="S34" s="42" t="s">
        <v>75</v>
      </c>
      <c r="T34" s="42">
        <v>13881261636</v>
      </c>
      <c r="U34" s="41"/>
    </row>
    <row r="35" s="4" customFormat="1" ht="42" customHeight="1" spans="1:21">
      <c r="A35" s="27">
        <v>29</v>
      </c>
      <c r="B35" s="27" t="s">
        <v>76</v>
      </c>
      <c r="C35" s="28"/>
      <c r="D35" s="29"/>
      <c r="E35" s="28"/>
      <c r="F35" s="29"/>
      <c r="G35" s="28"/>
      <c r="H35" s="29"/>
      <c r="I35" s="28"/>
      <c r="J35" s="28">
        <v>1970</v>
      </c>
      <c r="K35" s="29"/>
      <c r="L35" s="29"/>
      <c r="M35" s="28"/>
      <c r="N35" s="29">
        <v>20</v>
      </c>
      <c r="O35" s="28">
        <f t="shared" si="4"/>
        <v>39400</v>
      </c>
      <c r="P35" s="29">
        <v>20</v>
      </c>
      <c r="Q35" s="28">
        <v>23997.8</v>
      </c>
      <c r="R35" s="39">
        <f t="shared" si="2"/>
        <v>63397.8</v>
      </c>
      <c r="S35" s="30" t="s">
        <v>77</v>
      </c>
      <c r="T35" s="30">
        <v>13541840347</v>
      </c>
      <c r="U35" s="41"/>
    </row>
    <row r="36" s="4" customFormat="1" ht="42" customHeight="1" spans="1:21">
      <c r="A36" s="27">
        <v>30</v>
      </c>
      <c r="B36" s="27" t="s">
        <v>78</v>
      </c>
      <c r="C36" s="28"/>
      <c r="D36" s="29"/>
      <c r="E36" s="28"/>
      <c r="F36" s="29"/>
      <c r="G36" s="28"/>
      <c r="H36" s="29"/>
      <c r="I36" s="28"/>
      <c r="J36" s="28">
        <v>1970</v>
      </c>
      <c r="K36" s="29"/>
      <c r="L36" s="29"/>
      <c r="M36" s="28"/>
      <c r="N36" s="29">
        <v>1</v>
      </c>
      <c r="O36" s="28">
        <f t="shared" si="4"/>
        <v>1970</v>
      </c>
      <c r="P36" s="29">
        <v>1</v>
      </c>
      <c r="Q36" s="28">
        <v>1217.93</v>
      </c>
      <c r="R36" s="39">
        <f t="shared" si="2"/>
        <v>3187.93</v>
      </c>
      <c r="S36" s="42" t="s">
        <v>79</v>
      </c>
      <c r="T36" s="42">
        <v>15881084167</v>
      </c>
      <c r="U36" s="41"/>
    </row>
    <row r="37" s="5" customFormat="1" ht="36" customHeight="1" spans="1:21">
      <c r="A37" s="27">
        <v>31</v>
      </c>
      <c r="B37" s="30" t="s">
        <v>80</v>
      </c>
      <c r="C37" s="31"/>
      <c r="D37" s="32"/>
      <c r="E37" s="31"/>
      <c r="F37" s="32"/>
      <c r="G37" s="31"/>
      <c r="H37" s="32"/>
      <c r="I37" s="32"/>
      <c r="J37" s="28">
        <v>1970</v>
      </c>
      <c r="K37" s="32"/>
      <c r="L37" s="32"/>
      <c r="M37" s="31"/>
      <c r="N37" s="32">
        <v>1</v>
      </c>
      <c r="O37" s="28">
        <f t="shared" si="4"/>
        <v>1970</v>
      </c>
      <c r="P37" s="32">
        <v>1</v>
      </c>
      <c r="Q37" s="32">
        <v>1199.89</v>
      </c>
      <c r="R37" s="39">
        <f t="shared" si="2"/>
        <v>3169.89</v>
      </c>
      <c r="S37" s="42" t="s">
        <v>81</v>
      </c>
      <c r="T37" s="42">
        <v>13881284071</v>
      </c>
      <c r="U37" s="41"/>
    </row>
    <row r="38" s="5" customFormat="1" ht="39" customHeight="1" spans="1:21">
      <c r="A38" s="27">
        <v>32</v>
      </c>
      <c r="B38" s="30" t="s">
        <v>82</v>
      </c>
      <c r="C38" s="31"/>
      <c r="D38" s="32"/>
      <c r="E38" s="31"/>
      <c r="F38" s="32"/>
      <c r="G38" s="31"/>
      <c r="H38" s="32"/>
      <c r="I38" s="32"/>
      <c r="J38" s="28">
        <v>1970</v>
      </c>
      <c r="K38" s="32"/>
      <c r="L38" s="32"/>
      <c r="M38" s="31"/>
      <c r="N38" s="32">
        <v>2</v>
      </c>
      <c r="O38" s="28">
        <f t="shared" si="4"/>
        <v>3940</v>
      </c>
      <c r="P38" s="32">
        <v>2</v>
      </c>
      <c r="Q38" s="32">
        <v>2399.78</v>
      </c>
      <c r="R38" s="39">
        <f t="shared" si="2"/>
        <v>6339.78</v>
      </c>
      <c r="S38" s="42" t="s">
        <v>83</v>
      </c>
      <c r="T38" s="42">
        <v>13981201914</v>
      </c>
      <c r="U38" s="41"/>
    </row>
    <row r="39" s="5" customFormat="1" ht="36" customHeight="1" spans="1:21">
      <c r="A39" s="30" t="s">
        <v>84</v>
      </c>
      <c r="B39" s="30"/>
      <c r="C39" s="31"/>
      <c r="D39" s="32">
        <f>SUM(D7:D38)</f>
        <v>686</v>
      </c>
      <c r="E39" s="31">
        <f>SUM(E7:E38)</f>
        <v>343000</v>
      </c>
      <c r="F39" s="32">
        <f>SUM(F7:F38)</f>
        <v>265</v>
      </c>
      <c r="G39" s="31">
        <f>SUM(G7:G38)</f>
        <v>132500</v>
      </c>
      <c r="H39" s="32"/>
      <c r="I39" s="32"/>
      <c r="J39" s="31"/>
      <c r="K39" s="32">
        <f>SUM(K7:K38)</f>
        <v>177</v>
      </c>
      <c r="L39" s="32">
        <f t="shared" ref="L39:R39" si="5">SUM(L7:L38)</f>
        <v>17</v>
      </c>
      <c r="M39" s="31">
        <f t="shared" si="5"/>
        <v>348690</v>
      </c>
      <c r="N39" s="32">
        <f t="shared" si="5"/>
        <v>179</v>
      </c>
      <c r="O39" s="31">
        <f t="shared" si="5"/>
        <v>352630</v>
      </c>
      <c r="P39" s="32">
        <f t="shared" si="5"/>
        <v>150</v>
      </c>
      <c r="Q39" s="32">
        <f t="shared" si="5"/>
        <v>212001.59</v>
      </c>
      <c r="R39" s="43">
        <f t="shared" si="5"/>
        <v>1388821.59</v>
      </c>
      <c r="S39" s="42"/>
      <c r="T39" s="42"/>
      <c r="U39" s="30"/>
    </row>
  </sheetData>
  <mergeCells count="17">
    <mergeCell ref="A2:U2"/>
    <mergeCell ref="C4:I4"/>
    <mergeCell ref="J4:Q4"/>
    <mergeCell ref="D5:E5"/>
    <mergeCell ref="F5:G5"/>
    <mergeCell ref="H5:I5"/>
    <mergeCell ref="K5:M5"/>
    <mergeCell ref="N5:O5"/>
    <mergeCell ref="P5:Q5"/>
    <mergeCell ref="A4:A6"/>
    <mergeCell ref="B4:B6"/>
    <mergeCell ref="C5:C6"/>
    <mergeCell ref="J5:J6"/>
    <mergeCell ref="R4:R6"/>
    <mergeCell ref="S4:S6"/>
    <mergeCell ref="T4:T6"/>
    <mergeCell ref="U4:U6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2025-02-17T02:11:49Z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