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5"/>
  </bookViews>
  <sheets>
    <sheet name="项目表" sheetId="15" r:id="rId1"/>
  </sheets>
  <externalReferences>
    <externalReference r:id="rId2"/>
  </externalReferences>
  <definedNames>
    <definedName name="_xlnm._FilterDatabase" localSheetId="0" hidden="1">项目表!$A$3:$Y$25</definedName>
    <definedName name="参加意外保险">[1]底稿!$T$14:$T$16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<sst xmlns="http://schemas.openxmlformats.org/spreadsheetml/2006/main" count="340" uniqueCount="200">
  <si>
    <t>广元市利州区2025年（第二批）中央和省级财政衔接推进乡村振兴补助资金及（第一批）市级财政衔接推进乡村振兴补助资金项目汇总表</t>
  </si>
  <si>
    <t>序号</t>
  </si>
  <si>
    <t>乡镇
（街道）及行业部门</t>
  </si>
  <si>
    <t>村名</t>
  </si>
  <si>
    <t>项目名称
（与项目库一致）</t>
  </si>
  <si>
    <t>项目库信息</t>
  </si>
  <si>
    <t>项目摘要</t>
  </si>
  <si>
    <t>项目建设进度</t>
  </si>
  <si>
    <t>项目预算总投资</t>
  </si>
  <si>
    <t>资金来源</t>
  </si>
  <si>
    <t>项目覆盖</t>
  </si>
  <si>
    <t>资金使用监管责任单位</t>
  </si>
  <si>
    <t>项目实施监管责任单位</t>
  </si>
  <si>
    <t>备注</t>
  </si>
  <si>
    <t>建设性质</t>
  </si>
  <si>
    <t>项目类型</t>
  </si>
  <si>
    <t>项目二级类型</t>
  </si>
  <si>
    <t>项目子类型</t>
  </si>
  <si>
    <t>项目地点</t>
  </si>
  <si>
    <t>项目内容及规模</t>
  </si>
  <si>
    <t>项目建设标准</t>
  </si>
  <si>
    <t>项目资金补助标准</t>
  </si>
  <si>
    <t>中央衔接资金</t>
  </si>
  <si>
    <t>市级财政衔接资金</t>
  </si>
  <si>
    <t>筹工筹劳或自筹（万元）</t>
  </si>
  <si>
    <t>受益总户（户）</t>
  </si>
  <si>
    <t>受益总人数（人）</t>
  </si>
  <si>
    <t>脱贫村（个）</t>
  </si>
  <si>
    <t>惠及脱贫户数（户）</t>
  </si>
  <si>
    <t>惠及脱贫人数（人）</t>
  </si>
  <si>
    <t>区农业农村局</t>
  </si>
  <si>
    <t>各相关村</t>
  </si>
  <si>
    <t>利州区2025年小额信贷贴息（下半年）</t>
  </si>
  <si>
    <t>新建</t>
  </si>
  <si>
    <t>产业发展</t>
  </si>
  <si>
    <t>金融保险配套项目</t>
  </si>
  <si>
    <t>小额贷款贴息</t>
  </si>
  <si>
    <t>利州区脱贫户、监测户贷款发展生产和开展经营</t>
  </si>
  <si>
    <t>对5万元以下，3年期（含）以内的脱贫户、监测户按比例贴息</t>
  </si>
  <si>
    <t>不超过5%的利率</t>
  </si>
  <si>
    <t>2025年11月中旬前完成</t>
  </si>
  <si>
    <t>详表由区农业农村局提供</t>
  </si>
  <si>
    <t>利州区2025年雨露计划（下半年）</t>
  </si>
  <si>
    <t>巩固“三保障”成果</t>
  </si>
  <si>
    <t>教育</t>
  </si>
  <si>
    <t>享受“雨露计划”职业教育补助</t>
  </si>
  <si>
    <t>补助全区脱贫户、监测户中高职学生800人</t>
  </si>
  <si>
    <t>按川乡振发（2021）44号文件执行</t>
  </si>
  <si>
    <t>补助标准3000元/人/年</t>
  </si>
  <si>
    <t>2025年12月31日前完成</t>
  </si>
  <si>
    <t>广元市利州区2025年高质量产业庭院经济建设项目</t>
  </si>
  <si>
    <t>生产项目</t>
  </si>
  <si>
    <t>种植业基地、养殖业基地</t>
  </si>
  <si>
    <t>相关村</t>
  </si>
  <si>
    <t>1.商品猪不低于2头；
2.鸡不低于100只；
3.羊不低于20只；
4.肉牛不低于2头；
5.鸭子不低于30只；
6.兔子不低于50只；
7.蔬菜不低于1亩；
8.食用菌1000段起；
9.葡萄架(含葡萄苗)不低于100平方米；</t>
  </si>
  <si>
    <t>1.商品猪60斤以上；
2.鸡0.3斤以上；
3.羊20只起；
4.肉牛600斤以上；
5.蔬菜按照行业部门标准栽植；
6.食用菌2元/段；
7.阳光玫瑰葡萄苗2年生，夏黑葡萄苗2年生，中国红玫瑰葡萄苗2年生；φ100热镀锌钢管3毫米以上（含3毫米），φ50热镀锌钢管3毫米以上（含3毫米），φ20热镀锌钢管3毫米以上（含3毫米）。</t>
  </si>
  <si>
    <t>1.商品猪500元/头；
2.鸡10元/只；
3.羊100元/只；
4.肉牛2000元/头；
5.鸭子10元/只；
6.兔子10元/只；
7.叶菜类300元/亩，茄果类500元/亩；
8.食用菌2元/段；
9.葡萄架(含葡萄苗)85元/平方米</t>
  </si>
  <si>
    <t>2025年10月中旬前完成</t>
  </si>
  <si>
    <t>区人力资源和社会保障局</t>
  </si>
  <si>
    <t>利州区脱贫人口2025年跨区域务工交通补助（第二季度）</t>
  </si>
  <si>
    <t>就业项目</t>
  </si>
  <si>
    <t>务工补助</t>
  </si>
  <si>
    <t>交通费补助</t>
  </si>
  <si>
    <t>1.省外稳定务工脱贫人口（含防止返贫监测对象）交通补助936人；
2.县域外省域内稳定务工脱贫人口（含防止返贫监测对象）538人。</t>
  </si>
  <si>
    <t>1.3个月至5个月省外稳定务工脱贫人口（含防止返贫监测对象）549人；
2.5个月以上（不含5个月）省外稳定务工脱贫人口（含防止返贫监测对象）387人；
3.3个月至5个月县域外省域内务工脱贫人口（含防止返贫监测对象）210人；
4.5个月以上（不含5个月）县域外省域内务工脱贫人口（含防止返贫监测对象328人。</t>
  </si>
  <si>
    <t>1.3个月至5个月省外稳定务工交通补助800元；
2.5个月以上（不含5个月）省外稳定务工交通补助1200元；
3.3个月至5个月县域外省域内务工交通补助200元；
4.5个月以上（不含5个月）县域外省域内务工交通补助400元。</t>
  </si>
  <si>
    <t>2025年12月中旬前完成</t>
  </si>
  <si>
    <t>详表由区人力资源和社会保障局提供</t>
  </si>
  <si>
    <t>区发展和改革局</t>
  </si>
  <si>
    <t>利州区2025年易地搬迁安置点公益（服务）性岗位补助（下半年）</t>
  </si>
  <si>
    <t>公益性岗位</t>
  </si>
  <si>
    <t>对利州区17个易地搬迁安置点环境卫生等服务。</t>
  </si>
  <si>
    <t>反正辖区内生活垃圾的收集、收集率达100%，公共场所道路、便道、及两岸清扫保洁，做到明天全面完成全面清扫，完成领导交办的其他工作任务。</t>
  </si>
  <si>
    <t>补助标准500元/人/月</t>
  </si>
  <si>
    <t>区发改和改革局</t>
  </si>
  <si>
    <t>详表由区发展和改革局提供</t>
  </si>
  <si>
    <t>区残疾人联合会</t>
  </si>
  <si>
    <t>利州区2025年残疾人护理公益性岗位项目（下半年）</t>
  </si>
  <si>
    <t>64个行政村</t>
  </si>
  <si>
    <t>对54个行政村的重度残疾人提供日间护理服务及重点公共区域突击保洁。</t>
  </si>
  <si>
    <t>1.协助服务对象整理家庭环境卫生；
2.协助服务对象整理个人卫生；
3.上门送餐或在服务对象家中协助准备膳食，有需要的可根据情况提供帮助进食服务；
4.经过合法的委托手续，可协助办理家庭日常事务；
5.根据医嘱同意，可陪同在服务对象居住附近安全合理的地区进行户外活动；
6.其他合法、安全的服务；
7.按照村委会要求保洁。</t>
  </si>
  <si>
    <t>详表由区残疾人联合会提供</t>
  </si>
  <si>
    <t>利州区2025年扶贫（帮扶）资产管护公益性岗位项目（下半年）</t>
  </si>
  <si>
    <t>89个行政村（社区）</t>
  </si>
  <si>
    <t>91个公益性岗位对2023年以来形成的扶贫（帮扶）资产进行管护</t>
  </si>
  <si>
    <t>1.资产巡查：定期对扶贫项目设施、农村基础设施（如道路、桥梁、水利设施等）资产是否存在损坏、缺失等情况，及时发现潜在的安全隐患；
2.日常维护：对扶贫资产进行清理道路垃圾、擦拭公共设施等，对简单的资产损坏进行及时修补，对于无法自行修复的问题，及时上报相关部门；
3.信息登记与反馈：建立扶贫资产管护台账，详细记录资产的巡查情况、维护情况和问题反馈情况，及时向村委会（社区）和资产权属单位反馈资产的重大损坏、安全风险等问题；
4.安全管理：对扶贫资产涉及的安全区域设置的警示标志进行管理，存在损坏的警示标志及时修复或及时上报更换， 对可能影响扶贫资产安全的行为进行劝阻，如在道路上违规堆放物品、破坏水利设施等；
5.政策宣传：向周边群众宣传扶贫资产管护的重要性，让群众了解扶贫资产的来源和用途，提高群众的爱护意识和责任感，增强群众对扶贫工作的支持和参与度。</t>
  </si>
  <si>
    <t>区林业局</t>
  </si>
  <si>
    <t>桃园林场</t>
  </si>
  <si>
    <t>利州区2025年龙脊山万亩生态产品示范园区产业道路硬化项目</t>
  </si>
  <si>
    <t>配套设施项目</t>
  </si>
  <si>
    <t>产业园(区)</t>
  </si>
  <si>
    <t>龙脊山</t>
  </si>
  <si>
    <t>硬化产业路3.8公里</t>
  </si>
  <si>
    <t>砼C25硬化产业路宽4.5米厚0.18米</t>
  </si>
  <si>
    <t>硬化产业路综合单价补助44.55万元/公里。</t>
  </si>
  <si>
    <t>区国有林场</t>
  </si>
  <si>
    <t>该项目要审计</t>
  </si>
  <si>
    <t>利州区2025年龙脊山万亩生态产品示范园区生产用房基础建设项目</t>
  </si>
  <si>
    <t>1.新建580平方米生产用房地基；
2.新建堡坎143立方米；
3.产业路硬化100米。</t>
  </si>
  <si>
    <t>1生产用房地基采用砼C25Φ14螺纹钢筋钻孔12个，规格为直径0.6米深度8米及平整场地600平方米；
2.砼C20堡坎；
3.砼C25硬化产业路宽4.5米厚0.18米。</t>
  </si>
  <si>
    <t>1.生产用房地基建设综合单价补助标准140元/平方米‘
2.砼C20堡坎综合单价补助550元/立方米；
3.硬化产业路综合单价补助44.55万元/公里。</t>
  </si>
  <si>
    <t>利州区2025年龙脊山万亩生态产品示范园区生产生活用水建设项目</t>
  </si>
  <si>
    <t>小型农田水利设施建设</t>
  </si>
  <si>
    <t>1.新建机井1口深180米；
2.新建防旱池100立方米。</t>
  </si>
  <si>
    <t>1.井内不锈钢管、护壁管（直径20Φ）；
2.砖砌24墙防旱池。</t>
  </si>
  <si>
    <t>1.钻机井综合单价补助标准280元/米。机井配套设施设备0.7万元；
2.防旱池砖砌24墙100立方米/3.0万元/口。</t>
  </si>
  <si>
    <t>龙潭乡</t>
  </si>
  <si>
    <t>界牌村</t>
  </si>
  <si>
    <t>龙潭乡界牌村2025年广元窑陶瓷烧制技艺民族手工业融合创新发展项目</t>
  </si>
  <si>
    <t>乡村工匠</t>
  </si>
  <si>
    <t>乡村工匠传习所</t>
  </si>
  <si>
    <t>6组</t>
  </si>
  <si>
    <t>1.档案资料编制2套（含历史考证、工艺图谱）
2.产品营销视频制作1套；
3.平台展示窗口建设（网络店铺、销售）1个；              4.产品三维建模2个；
5、制作数字IP形象（用于当地民族手工艺保护）1个；
6.聚焦铸牢中华民族共同体意识（文化元素展示植入）1处；
7.手工业产品设计与制作展示1处；
8.营销中心（含空间改造展陈设计与制作等）1处；
9.民族手工业技能提升培训10次。</t>
  </si>
  <si>
    <t>1. 档案资料编制：编制完整、详实的历史考证与工艺图谱，图文并茂，符合文化遗产保护规范，具备学术参考与传播价值。
2. 产品营销视频：高清画质，内容涵盖制作工艺、文化背景、产品展示等，时长不少于5分钟，适用于多平台推广。
3. 平台展示窗口建设：建成功能完备的网络店铺，具备产品展示、在线交易、客服咨询等功能，界面美观、操作便捷。
4. 产品三维建模：模型精度高，可360°展示，支持线上浏览与虚拟交互，格式兼容主流平台。
5. 数字IP形象设计：形象具有文化代表性、识别度高，可用于宣传片、文创产品、线上推广等，具备版权保护。
6. 文化元素展示植入：展示内容突出铸牢中华民族共同体意识，布局合理、视觉冲击力强，与文化空间融合自然。
7. 手工业产品设计与制作展示：展示区设计美观、动线清晰，展品涵盖传统与创新作品，体现技艺传承与创新发展。
8. 营销中心建设：空间改造符合现代展陈标准，具备产品陈列、体验互动、洽谈功能，环境舒适、文化氛围浓厚。
9. 技能提升培训：培训内容系统实用，涵盖技艺传承、产品设计、市场营销等，每期培训不少于20人，培训资料完整存档。</t>
  </si>
  <si>
    <t>1、档案资料编制（含历史考证、工艺图谱）1.5万元/套 
2、产品营销视频制作 6万元 /套
3、平台展示窗口建设（网络店铺、销售） 5万元/个
4、产品三维建模 2万元/个
5、制作数字IP形象（用于当地民族手工艺保护）3万元/个
6、聚焦铸牢中华民族共同体意识（文化元素展示植入） 1处 14.00 万元
7、手工业产品设计与制作展示  1处 8.00万元 
8、营销中心（含空间改造展陈设计与制作等）  1个 17.00万元 
9、民族手工业技能提升培训 1次0.1万元
按不超过项目总投入的50%予以补助，中央衔接资金50万元。</t>
  </si>
  <si>
    <t>区民族宗教局</t>
  </si>
  <si>
    <t>龙潭乡人民政府</t>
  </si>
  <si>
    <t>白朝乡</t>
  </si>
  <si>
    <t>荞鱼村</t>
  </si>
  <si>
    <t>白朝乡荞鱼村2025年通村连接路硬化项目</t>
  </si>
  <si>
    <t>乡村建设行动</t>
  </si>
  <si>
    <t>农村基础设施（含产业配套设施）</t>
  </si>
  <si>
    <t>农村道路建设（通村路、通户路、）</t>
  </si>
  <si>
    <t>3组</t>
  </si>
  <si>
    <t>1.道路硬化800米；
2.购买及安装涵管6根；
3.新建排水沟93米；
4.组道开挖800米。</t>
  </si>
  <si>
    <t>1.砼C30硬化路面宽3.5米厚0.12米；
2.砼C30硬化路基宽1米厚0.3米；
3.Φ800水泥涵管（1根2米）；
4.砼C20矩形排水沟高05米宽0.5米（边墙厚0.2米，底板厚0.1米）；
4.组道开挖宽1米。</t>
  </si>
  <si>
    <t>1.砼C30硬化路面综合单价补助580元/立方米；
2.Φ800水泥涵管300元/根；
3.砼C20排水沟综合单价补助260元/米；
4.组道开挖综合单价补助2.3万元/公里。</t>
  </si>
  <si>
    <t>区交通运输局</t>
  </si>
  <si>
    <t>白朝乡人民政府</t>
  </si>
  <si>
    <t>以工代赈方式实施，该项目要审计</t>
  </si>
  <si>
    <t>宝轮镇</t>
  </si>
  <si>
    <t>天曌村</t>
  </si>
  <si>
    <t>宝轮镇天曌村2025年安全饮水项目</t>
  </si>
  <si>
    <t>农村供水保障设施建设</t>
  </si>
  <si>
    <t>1.2.7组</t>
  </si>
  <si>
    <t>1.新建2口100立方米水池；
2.新建2口50立方米水池；
3.新建抽水泵房2间，分别为12平方每间;
4.泵房内安装11千瓦三项涡轮泵2台；
5.安装pe50水管1000米；
6.安装智能水表200只。</t>
  </si>
  <si>
    <t>1.新建砖砌100立方米水池2口，顶板及地板均有钢筋；
2.新建砖砌50立方米水池2口，顶板及地板均有钢筋；
3.砖砌新建抽水泵房2间，分别每间12平方；
4.泵房内安装11千瓦三项涡轮泵2台，购买电路控制器3个，电线、水管接头、切止阀等配件；
5.安装pe50水管1000米，不填埋；
6.安装智能水表200只及安装所需配件（水表箱、闸阀、接头等）。</t>
  </si>
  <si>
    <t>1.新建砖砌100立方米水池补助标准为4.5万元/口；
2.新建砖砌50立方米水池补助标准为3万元/口；
3.新建抽水泵房补助标准1800元/平方米；
4.水泵补助标准6500元/台，含电路控制器，电线、水管接头、切止阀等配件；
5.pe50水管补助标准11元/米；
6.安装智能水表及安装所需配件（水表箱、闸阀、接头等）补助标准500元/只。</t>
  </si>
  <si>
    <t>区水利局</t>
  </si>
  <si>
    <t>宝轮镇人民政府</t>
  </si>
  <si>
    <t>金洞乡</t>
  </si>
  <si>
    <t>店子村</t>
  </si>
  <si>
    <t>金洞乡店子村2025年盖板涵建设项目</t>
  </si>
  <si>
    <t>农村道路建设(通村路、通户路、小型桥梁等)</t>
  </si>
  <si>
    <t>3组梨儿树拐上</t>
  </si>
  <si>
    <t>1.建设钢筋混凝土盖板涵1座；
2.新建堡坎357.75立方米；
3.桥梁引道及修复破损路面32.4立方米。</t>
  </si>
  <si>
    <t>1.建设砼C40钢筋盖板涵长7.5米宽6米高4.5米；
2.新建砼C25堡坎；
3.砼C25路面厚0.18米。</t>
  </si>
  <si>
    <t>1.砼C25综合单价补助550元/立方米（商砼）；
2.砼C40综合单价补助610元/立方米（商砼）；
3.钢筋综合单价补助4500元/吨（材料价）。</t>
  </si>
  <si>
    <t>金洞乡人民政府</t>
  </si>
  <si>
    <t>三堆镇</t>
  </si>
  <si>
    <t>龙星村</t>
  </si>
  <si>
    <t>三堆镇龙星村2025年安全饮水项目</t>
  </si>
  <si>
    <t>农村基础设施_含产业配套基础设施</t>
  </si>
  <si>
    <t>3.6组</t>
  </si>
  <si>
    <t>1.新建人饮圆形砖砌饮水池2口，过滤池2口；
2.新建堡坎2处110立方米；
3.安装饮水管道4800米。</t>
  </si>
  <si>
    <t>1.人饮圆形砖砌24墙（顶板、底板都要配钢筋）饮水池2口（100立方米，60立方米）；5立方米过滤池2口；
2.M10浆砌堡坎（3组54立方米，6组48立方米）；
3.DN40（1.6Mpa）PE管道3400米含埋设；DN25（1.6Mpa）PE管道1400米含埋设。</t>
  </si>
  <si>
    <t>1.人饮圆形砖砌24墙（顶板、底板都要配钢筋）100立方米/4.5万元/口；
2.M10浆砌堡坎补助标准360元/立方米；
3.DN40PE（1.6Mpa）管道填埋（深度0.7米）综合单价18元/米；，DN25PE（1.6Mpa）管道填埋（深度0.7米）综合单价14元/米。</t>
  </si>
  <si>
    <t>三堆镇人民政府</t>
  </si>
  <si>
    <r>
      <rPr>
        <sz val="9"/>
        <rFont val="宋体"/>
        <charset val="134"/>
      </rPr>
      <t>利州区2025</t>
    </r>
    <r>
      <rPr>
        <sz val="9"/>
        <color rgb="FF000000"/>
        <rFont val="宋体"/>
        <charset val="134"/>
      </rPr>
      <t>年村道安全隐患整治</t>
    </r>
  </si>
  <si>
    <t>农村基础设施</t>
  </si>
  <si>
    <t>其他</t>
  </si>
  <si>
    <t>新建波形梁护栏11.8公里</t>
  </si>
  <si>
    <t>新建Gr-C-4E打入式和Gr-C-2C埋入式（局部含C20砼基础）波形梁钢护栏</t>
  </si>
  <si>
    <t>波形梁护栏补助18万元/公里</t>
  </si>
  <si>
    <t>详表由区交通运输局提供</t>
  </si>
  <si>
    <t>荣山镇</t>
  </si>
  <si>
    <t>太山村</t>
  </si>
  <si>
    <t>荣山镇太山村2025年产业园道路硬化项目</t>
  </si>
  <si>
    <t>产业园（区）</t>
  </si>
  <si>
    <t>新建硬化组道1公里</t>
  </si>
  <si>
    <t>砼C25硬化组道宽3.5米厚0.18米</t>
  </si>
  <si>
    <t>C25硬化组道综合单价标准35.91万元/公里</t>
  </si>
  <si>
    <t>荣山镇人民政府</t>
  </si>
  <si>
    <t>中口村</t>
  </si>
  <si>
    <t>荣山镇中口村2025年农业灌溉保障项目</t>
  </si>
  <si>
    <t>4组</t>
  </si>
  <si>
    <t>1.购买安装管道2350米；
2.购买安装增压泵一台。</t>
  </si>
  <si>
    <t>1.DN90PE管道（1.6Mpa）2100米，.DN110PE管道（1.6Mpa）250米；
2.KGR80-160型立式离心增压泵。</t>
  </si>
  <si>
    <t>1.DN90PE（1.6Mpa）管道不填埋综合单价36元/米；DN110PE（1.6Mpa）管道不填埋综合单价45元/米；
2.购买安装增压泵综合单价0.32万元/台。</t>
  </si>
  <si>
    <t>柏佛村</t>
  </si>
  <si>
    <t>龙潭乡柏佛村2025年应急渠系建设项目</t>
  </si>
  <si>
    <t>1组</t>
  </si>
  <si>
    <t>1.清理渠堰淤泥370立方米；
2.开挖垮塌渠堰210米；
3.安装波纹管96米；
4.修复放水渠1400米18立方米；
5.砼C20二次转运84人次。</t>
  </si>
  <si>
    <t>1.清理淤泥；
2.挖垮塌渠堰深0.5米宽0.5米；
3.波纹管型号200毫米；
4.砼C20修复放水渠；
5.二次转运为普工。</t>
  </si>
  <si>
    <t>1.清理淤泥9元/立方米（运距2公里以内）；
2.安装波纹管综合单价20元/米；
3.修复放水渠砼C20综合单价540元/立方米；
4.二次转运普工150元/天</t>
  </si>
  <si>
    <t>小垭村</t>
  </si>
  <si>
    <t>龙潭乡小垭村2025年应急渠系建设项目</t>
  </si>
  <si>
    <t>1、4、8组</t>
  </si>
  <si>
    <t>1.一组新建放水渠130米,修放水渠80米；
2.四组堰塘清淤2口4400立方米；
3.八组新建放水渠系80米,维修放水渠200米。</t>
  </si>
  <si>
    <t>1.一组放水渠矩形砼C20硬化（放水渠130米高0.4米底厚0.1米，底宽0.3米；维修放水渠底宽0.3米，底厚0.1米。）；
2.四组堰塘清淤泥；
3.八组新建放水渠砖砌24墙宽0.3米，高0.4米，底厚0.1米；砼C20维修放水渠底宽0.3米，底厚0.1米。</t>
  </si>
  <si>
    <t>1.矩形砼C20放水渠宽0.3米高0.4米150元/米；
2.堰塘清理淤泥9元/立方米（运距2公里以内）；
3.砖砌24墙放水渠宽0.3米，高0.4米125元/米；
4.砼C20维修放水渠540元/立方米。</t>
  </si>
  <si>
    <t>大石镇</t>
  </si>
  <si>
    <t>前进村</t>
  </si>
  <si>
    <t>大石镇前进村2025年梅花鹿养殖基地配套建设项目</t>
  </si>
  <si>
    <t>养殖业基地</t>
  </si>
  <si>
    <t>5组</t>
  </si>
  <si>
    <t>1.道路基础开挖900米；
2.硬化组路960米；
3.建设排水沟720米；
4.路面修复20立方米；
5.排水管18根。</t>
  </si>
  <si>
    <t>1.道路基础开挖宽2米，开挖排水渠宽0.5米高0.5米；
2.砼C25硬化组路（长900米宽1米厚0.18米，长60米宽4.5米厚0.18米）；
3.矩形砼C20排水沟宽0.4米高0.4米（边墙厚0.2米，底板厚0.1米）；
4.砼C25修复路面；
5.水泥排水管1根长2米ф600厘米。</t>
  </si>
  <si>
    <t>1.道路基础开挖4万元/公里；
2.砼C25硬化组路1米宽9.36万元/公里；
3.矩形砼C20排水沟220元/米；
4.砼C25综合单价补助520元/立方米；
5.水泥排水管综合单价280元/根。</t>
  </si>
  <si>
    <t>大石镇人民政府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</si>
</sst>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&#26700;&#38754;\D:\WeChat%20Files\qq2305022\FileStorage\File\2025-06\&#20648;&#22791;&#39033;&#30446;&#24211;&#35745;&#21010;&#34920;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储备项目表"/>
      <sheetName val="底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tabSelected="1" workbookViewId="0">
      <pane ySplit="3" topLeftCell="A24" activePane="bottomLeft" state="frozen"/>
      <selection/>
      <selection pane="bottomLeft" activeCell="A5" sqref="A5:A25"/>
    </sheetView>
  </sheetViews>
  <sheetFormatPr defaultColWidth="9" defaultRowHeight="14.25"/>
  <cols>
    <col min="1" max="1" width="4" style="4" customWidth="1"/>
    <col min="2" max="2" width="10.625" style="4" customWidth="1"/>
    <col min="3" max="3" width="9" style="4"/>
    <col min="4" max="4" width="15.25" style="4" customWidth="1"/>
    <col min="5" max="5" width="6.25" style="4" customWidth="1"/>
    <col min="6" max="6" width="11.75" style="4" customWidth="1"/>
    <col min="7" max="7" width="9.625" style="4" customWidth="1"/>
    <col min="8" max="8" width="15.4666666666667" style="4" customWidth="1"/>
    <col min="9" max="9" width="9" style="4" customWidth="1"/>
    <col min="10" max="10" width="33.5" style="5" customWidth="1"/>
    <col min="11" max="11" width="34.125" style="5" customWidth="1"/>
    <col min="12" max="12" width="31.75" style="5" customWidth="1"/>
    <col min="13" max="13" width="11.125" style="4" customWidth="1"/>
    <col min="14" max="16" width="9" style="4" customWidth="1"/>
    <col min="17" max="17" width="10.6916666666667" style="4" customWidth="1"/>
    <col min="18" max="21" width="9" style="4" customWidth="1"/>
    <col min="22" max="22" width="8.46666666666667" style="4" customWidth="1"/>
    <col min="23" max="23" width="7.375" style="4" customWidth="1"/>
    <col min="24" max="24" width="7" style="4" customWidth="1"/>
    <col min="25" max="25" width="10.375" style="4" customWidth="1"/>
    <col min="26" max="16384" width="9" style="6"/>
  </cols>
  <sheetData>
    <row r="1" s="1" customFormat="1" ht="28.5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13"/>
      <c r="K1" s="13"/>
      <c r="L1" s="13"/>
      <c r="M1" s="7"/>
      <c r="N1" s="14"/>
      <c r="O1" s="14"/>
      <c r="P1" s="14"/>
      <c r="Q1" s="14"/>
      <c r="R1" s="7"/>
      <c r="S1" s="7"/>
      <c r="T1" s="7"/>
      <c r="U1" s="7"/>
      <c r="V1" s="7"/>
      <c r="W1" s="7"/>
      <c r="X1" s="7"/>
      <c r="Y1" s="7"/>
    </row>
    <row r="2" s="2" customFormat="1" ht="28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/>
      <c r="G2" s="10"/>
      <c r="H2" s="10"/>
      <c r="I2" s="15" t="s">
        <v>6</v>
      </c>
      <c r="J2" s="16"/>
      <c r="K2" s="17"/>
      <c r="L2" s="18"/>
      <c r="M2" s="19" t="s">
        <v>7</v>
      </c>
      <c r="N2" s="20" t="s">
        <v>8</v>
      </c>
      <c r="O2" s="21" t="s">
        <v>9</v>
      </c>
      <c r="P2" s="20"/>
      <c r="Q2" s="20"/>
      <c r="R2" s="10" t="s">
        <v>10</v>
      </c>
      <c r="S2" s="10"/>
      <c r="T2" s="10"/>
      <c r="U2" s="10"/>
      <c r="V2" s="10"/>
      <c r="W2" s="8" t="s">
        <v>11</v>
      </c>
      <c r="X2" s="8" t="s">
        <v>12</v>
      </c>
      <c r="Y2" s="8" t="s">
        <v>13</v>
      </c>
    </row>
    <row r="3" s="2" customFormat="1" ht="44" customHeight="1" spans="1:25">
      <c r="A3" s="8"/>
      <c r="B3" s="8"/>
      <c r="C3" s="8"/>
      <c r="D3" s="9"/>
      <c r="E3" s="11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22" t="s">
        <v>19</v>
      </c>
      <c r="K3" s="23" t="s">
        <v>20</v>
      </c>
      <c r="L3" s="24" t="s">
        <v>21</v>
      </c>
      <c r="M3" s="25"/>
      <c r="N3" s="20"/>
      <c r="O3" s="21" t="s">
        <v>22</v>
      </c>
      <c r="P3" s="20" t="s">
        <v>23</v>
      </c>
      <c r="Q3" s="20" t="s">
        <v>24</v>
      </c>
      <c r="R3" s="10" t="s">
        <v>25</v>
      </c>
      <c r="S3" s="10" t="s">
        <v>26</v>
      </c>
      <c r="T3" s="10" t="s">
        <v>27</v>
      </c>
      <c r="U3" s="10" t="s">
        <v>28</v>
      </c>
      <c r="V3" s="10" t="s">
        <v>29</v>
      </c>
      <c r="W3" s="8"/>
      <c r="X3" s="8"/>
      <c r="Y3" s="8"/>
    </row>
    <row r="4" s="3" customFormat="1" ht="26" customHeight="1" spans="1:25">
      <c r="A4" s="10"/>
      <c r="B4" s="10"/>
      <c r="C4" s="10"/>
      <c r="D4" s="11"/>
      <c r="E4" s="11"/>
      <c r="F4" s="10"/>
      <c r="G4" s="10"/>
      <c r="H4" s="10"/>
      <c r="I4" s="10"/>
      <c r="J4" s="24"/>
      <c r="K4" s="23"/>
      <c r="L4" s="24"/>
      <c r="M4" s="10"/>
      <c r="N4" s="21">
        <f t="shared" ref="N4:Q4" si="0">SUM(N5:N25)</f>
        <v>952.39</v>
      </c>
      <c r="O4" s="21">
        <f t="shared" si="0"/>
        <v>284.86</v>
      </c>
      <c r="P4" s="21">
        <f t="shared" si="0"/>
        <v>652.43</v>
      </c>
      <c r="Q4" s="21">
        <f t="shared" si="0"/>
        <v>15.1</v>
      </c>
      <c r="R4" s="21">
        <v>5213</v>
      </c>
      <c r="S4" s="21">
        <v>17352</v>
      </c>
      <c r="T4" s="21">
        <v>38</v>
      </c>
      <c r="U4" s="21">
        <v>2139</v>
      </c>
      <c r="V4" s="21">
        <v>6934</v>
      </c>
      <c r="W4" s="10"/>
      <c r="X4" s="10"/>
      <c r="Y4" s="10"/>
    </row>
    <row r="5" s="3" customFormat="1" ht="46" customHeight="1" spans="1:25">
      <c r="A5" s="10">
        <v>1</v>
      </c>
      <c r="B5" s="10" t="s">
        <v>30</v>
      </c>
      <c r="C5" s="10" t="s">
        <v>31</v>
      </c>
      <c r="D5" s="10" t="s">
        <v>32</v>
      </c>
      <c r="E5" s="10" t="s">
        <v>33</v>
      </c>
      <c r="F5" s="10" t="s">
        <v>34</v>
      </c>
      <c r="G5" s="10" t="s">
        <v>35</v>
      </c>
      <c r="H5" s="10" t="s">
        <v>36</v>
      </c>
      <c r="I5" s="10" t="s">
        <v>31</v>
      </c>
      <c r="J5" s="24" t="s">
        <v>37</v>
      </c>
      <c r="K5" s="24" t="s">
        <v>38</v>
      </c>
      <c r="L5" s="24" t="s">
        <v>39</v>
      </c>
      <c r="M5" s="10" t="s">
        <v>40</v>
      </c>
      <c r="N5" s="21">
        <f t="shared" ref="N5:N25" si="1">O5+Q5+P5</f>
        <v>40</v>
      </c>
      <c r="O5" s="21">
        <v>40</v>
      </c>
      <c r="P5" s="21">
        <v>0</v>
      </c>
      <c r="Q5" s="21">
        <v>0</v>
      </c>
      <c r="R5" s="21">
        <v>0</v>
      </c>
      <c r="S5" s="21">
        <v>0</v>
      </c>
      <c r="T5" s="21">
        <v>24</v>
      </c>
      <c r="U5" s="21">
        <v>134</v>
      </c>
      <c r="V5" s="21">
        <v>448</v>
      </c>
      <c r="W5" s="21" t="s">
        <v>30</v>
      </c>
      <c r="X5" s="21" t="s">
        <v>30</v>
      </c>
      <c r="Y5" s="21" t="s">
        <v>41</v>
      </c>
    </row>
    <row r="6" s="3" customFormat="1" ht="46" customHeight="1" spans="1:25">
      <c r="A6" s="10">
        <v>2</v>
      </c>
      <c r="B6" s="10" t="s">
        <v>30</v>
      </c>
      <c r="C6" s="10" t="s">
        <v>31</v>
      </c>
      <c r="D6" s="10" t="s">
        <v>42</v>
      </c>
      <c r="E6" s="10" t="s">
        <v>33</v>
      </c>
      <c r="F6" s="10" t="s">
        <v>43</v>
      </c>
      <c r="G6" s="10" t="s">
        <v>44</v>
      </c>
      <c r="H6" s="10" t="s">
        <v>45</v>
      </c>
      <c r="I6" s="10" t="s">
        <v>31</v>
      </c>
      <c r="J6" s="24" t="s">
        <v>46</v>
      </c>
      <c r="K6" s="24" t="s">
        <v>47</v>
      </c>
      <c r="L6" s="24" t="s">
        <v>48</v>
      </c>
      <c r="M6" s="10" t="s">
        <v>49</v>
      </c>
      <c r="N6" s="21">
        <f t="shared" si="1"/>
        <v>32</v>
      </c>
      <c r="O6" s="21">
        <v>0</v>
      </c>
      <c r="P6" s="21">
        <v>32</v>
      </c>
      <c r="Q6" s="21">
        <v>0</v>
      </c>
      <c r="R6" s="21">
        <v>136</v>
      </c>
      <c r="S6" s="21">
        <v>420</v>
      </c>
      <c r="T6" s="21">
        <v>16</v>
      </c>
      <c r="U6" s="21">
        <v>112</v>
      </c>
      <c r="V6" s="21">
        <v>333</v>
      </c>
      <c r="W6" s="21" t="s">
        <v>30</v>
      </c>
      <c r="X6" s="21" t="s">
        <v>30</v>
      </c>
      <c r="Y6" s="21" t="s">
        <v>41</v>
      </c>
    </row>
    <row r="7" s="3" customFormat="1" ht="137" customHeight="1" spans="1:25">
      <c r="A7" s="10">
        <v>3</v>
      </c>
      <c r="B7" s="10" t="s">
        <v>30</v>
      </c>
      <c r="C7" s="10"/>
      <c r="D7" s="10" t="s">
        <v>50</v>
      </c>
      <c r="E7" s="10" t="s">
        <v>33</v>
      </c>
      <c r="F7" s="10" t="s">
        <v>34</v>
      </c>
      <c r="G7" s="10" t="s">
        <v>51</v>
      </c>
      <c r="H7" s="10" t="s">
        <v>52</v>
      </c>
      <c r="I7" s="10" t="s">
        <v>53</v>
      </c>
      <c r="J7" s="24" t="s">
        <v>54</v>
      </c>
      <c r="K7" s="24" t="s">
        <v>55</v>
      </c>
      <c r="L7" s="24" t="s">
        <v>56</v>
      </c>
      <c r="M7" s="10" t="s">
        <v>57</v>
      </c>
      <c r="N7" s="21">
        <f t="shared" si="1"/>
        <v>40</v>
      </c>
      <c r="O7" s="21">
        <v>35</v>
      </c>
      <c r="P7" s="21">
        <v>0</v>
      </c>
      <c r="Q7" s="21">
        <v>5</v>
      </c>
      <c r="R7" s="21"/>
      <c r="S7" s="21"/>
      <c r="T7" s="21">
        <v>34</v>
      </c>
      <c r="U7" s="21">
        <v>80</v>
      </c>
      <c r="V7" s="21">
        <v>257</v>
      </c>
      <c r="W7" s="21" t="s">
        <v>30</v>
      </c>
      <c r="X7" s="21" t="s">
        <v>30</v>
      </c>
      <c r="Y7" s="21" t="s">
        <v>41</v>
      </c>
    </row>
    <row r="8" s="4" customFormat="1" ht="114" customHeight="1" spans="1:25">
      <c r="A8" s="10">
        <v>4</v>
      </c>
      <c r="B8" s="12" t="s">
        <v>58</v>
      </c>
      <c r="C8" s="12" t="s">
        <v>31</v>
      </c>
      <c r="D8" s="12" t="s">
        <v>59</v>
      </c>
      <c r="E8" s="12" t="s">
        <v>33</v>
      </c>
      <c r="F8" s="12" t="s">
        <v>60</v>
      </c>
      <c r="G8" s="12" t="s">
        <v>61</v>
      </c>
      <c r="H8" s="12" t="s">
        <v>62</v>
      </c>
      <c r="I8" s="12" t="s">
        <v>31</v>
      </c>
      <c r="J8" s="26" t="s">
        <v>63</v>
      </c>
      <c r="K8" s="26" t="s">
        <v>64</v>
      </c>
      <c r="L8" s="26" t="s">
        <v>65</v>
      </c>
      <c r="M8" s="10" t="s">
        <v>66</v>
      </c>
      <c r="N8" s="21">
        <f t="shared" si="1"/>
        <v>109.79</v>
      </c>
      <c r="O8" s="12">
        <v>0</v>
      </c>
      <c r="P8" s="12">
        <v>109.79</v>
      </c>
      <c r="Q8" s="12">
        <v>0</v>
      </c>
      <c r="R8" s="12">
        <v>0</v>
      </c>
      <c r="S8" s="12">
        <v>0</v>
      </c>
      <c r="T8" s="12">
        <v>32</v>
      </c>
      <c r="U8" s="12">
        <v>984</v>
      </c>
      <c r="V8" s="12">
        <v>4053</v>
      </c>
      <c r="W8" s="12" t="s">
        <v>58</v>
      </c>
      <c r="X8" s="12" t="s">
        <v>58</v>
      </c>
      <c r="Y8" s="12" t="s">
        <v>67</v>
      </c>
    </row>
    <row r="9" s="3" customFormat="1" ht="44" customHeight="1" spans="1:25">
      <c r="A9" s="10">
        <v>5</v>
      </c>
      <c r="B9" s="10" t="s">
        <v>68</v>
      </c>
      <c r="C9" s="10" t="s">
        <v>31</v>
      </c>
      <c r="D9" s="10" t="s">
        <v>69</v>
      </c>
      <c r="E9" s="10" t="s">
        <v>33</v>
      </c>
      <c r="F9" s="10" t="s">
        <v>60</v>
      </c>
      <c r="G9" s="10" t="s">
        <v>70</v>
      </c>
      <c r="H9" s="10" t="s">
        <v>70</v>
      </c>
      <c r="I9" s="10" t="s">
        <v>31</v>
      </c>
      <c r="J9" s="24" t="s">
        <v>71</v>
      </c>
      <c r="K9" s="24" t="s">
        <v>72</v>
      </c>
      <c r="L9" s="24" t="s">
        <v>73</v>
      </c>
      <c r="M9" s="10" t="s">
        <v>49</v>
      </c>
      <c r="N9" s="21">
        <f t="shared" si="1"/>
        <v>5.1</v>
      </c>
      <c r="O9" s="21">
        <v>0</v>
      </c>
      <c r="P9" s="21">
        <v>5.1</v>
      </c>
      <c r="Q9" s="21">
        <v>0</v>
      </c>
      <c r="R9" s="21">
        <v>0</v>
      </c>
      <c r="S9" s="21">
        <v>0</v>
      </c>
      <c r="T9" s="21">
        <v>9</v>
      </c>
      <c r="U9" s="21">
        <v>186</v>
      </c>
      <c r="V9" s="21">
        <v>641</v>
      </c>
      <c r="W9" s="21" t="s">
        <v>68</v>
      </c>
      <c r="X9" s="21" t="s">
        <v>74</v>
      </c>
      <c r="Y9" s="21" t="s">
        <v>75</v>
      </c>
    </row>
    <row r="10" s="3" customFormat="1" ht="133" customHeight="1" spans="1:25">
      <c r="A10" s="10">
        <v>6</v>
      </c>
      <c r="B10" s="10" t="s">
        <v>76</v>
      </c>
      <c r="C10" s="10" t="s">
        <v>31</v>
      </c>
      <c r="D10" s="10" t="s">
        <v>77</v>
      </c>
      <c r="E10" s="10" t="s">
        <v>33</v>
      </c>
      <c r="F10" s="10" t="s">
        <v>60</v>
      </c>
      <c r="G10" s="10" t="s">
        <v>70</v>
      </c>
      <c r="H10" s="10" t="s">
        <v>70</v>
      </c>
      <c r="I10" s="10" t="s">
        <v>78</v>
      </c>
      <c r="J10" s="24" t="s">
        <v>79</v>
      </c>
      <c r="K10" s="24" t="s">
        <v>80</v>
      </c>
      <c r="L10" s="24" t="s">
        <v>73</v>
      </c>
      <c r="M10" s="10" t="s">
        <v>49</v>
      </c>
      <c r="N10" s="21">
        <f t="shared" si="1"/>
        <v>16</v>
      </c>
      <c r="O10" s="21">
        <v>0</v>
      </c>
      <c r="P10" s="21">
        <v>16</v>
      </c>
      <c r="Q10" s="21">
        <v>0</v>
      </c>
      <c r="R10" s="21">
        <v>2953</v>
      </c>
      <c r="S10" s="21">
        <v>8931</v>
      </c>
      <c r="T10" s="21">
        <v>21</v>
      </c>
      <c r="U10" s="21">
        <v>64</v>
      </c>
      <c r="V10" s="21">
        <v>219</v>
      </c>
      <c r="W10" s="21" t="s">
        <v>76</v>
      </c>
      <c r="X10" s="21" t="s">
        <v>76</v>
      </c>
      <c r="Y10" s="21" t="s">
        <v>81</v>
      </c>
    </row>
    <row r="11" s="3" customFormat="1" ht="226" customHeight="1" spans="1:25">
      <c r="A11" s="10">
        <v>7</v>
      </c>
      <c r="B11" s="10" t="s">
        <v>30</v>
      </c>
      <c r="C11" s="10" t="s">
        <v>31</v>
      </c>
      <c r="D11" s="10" t="s">
        <v>82</v>
      </c>
      <c r="E11" s="10" t="s">
        <v>33</v>
      </c>
      <c r="F11" s="10" t="s">
        <v>60</v>
      </c>
      <c r="G11" s="10" t="s">
        <v>70</v>
      </c>
      <c r="H11" s="10" t="s">
        <v>70</v>
      </c>
      <c r="I11" s="10" t="s">
        <v>83</v>
      </c>
      <c r="J11" s="24" t="s">
        <v>84</v>
      </c>
      <c r="K11" s="24" t="s">
        <v>85</v>
      </c>
      <c r="L11" s="24" t="s">
        <v>73</v>
      </c>
      <c r="M11" s="10" t="s">
        <v>49</v>
      </c>
      <c r="N11" s="21">
        <f t="shared" si="1"/>
        <v>27.3</v>
      </c>
      <c r="O11" s="21">
        <v>0</v>
      </c>
      <c r="P11" s="21">
        <v>27.3</v>
      </c>
      <c r="Q11" s="21">
        <v>0</v>
      </c>
      <c r="R11" s="21">
        <v>2681</v>
      </c>
      <c r="S11" s="21">
        <v>11342</v>
      </c>
      <c r="T11" s="21">
        <v>35</v>
      </c>
      <c r="U11" s="21">
        <v>91</v>
      </c>
      <c r="V11" s="21">
        <v>326</v>
      </c>
      <c r="W11" s="21" t="s">
        <v>30</v>
      </c>
      <c r="X11" s="21" t="s">
        <v>30</v>
      </c>
      <c r="Y11" s="21" t="s">
        <v>41</v>
      </c>
    </row>
    <row r="12" s="3" customFormat="1" ht="50" customHeight="1" spans="1:25">
      <c r="A12" s="10">
        <v>8</v>
      </c>
      <c r="B12" s="10" t="s">
        <v>86</v>
      </c>
      <c r="C12" s="10" t="s">
        <v>87</v>
      </c>
      <c r="D12" s="10" t="s">
        <v>88</v>
      </c>
      <c r="E12" s="10" t="s">
        <v>33</v>
      </c>
      <c r="F12" s="10" t="s">
        <v>34</v>
      </c>
      <c r="G12" s="10" t="s">
        <v>89</v>
      </c>
      <c r="H12" s="10" t="s">
        <v>90</v>
      </c>
      <c r="I12" s="10" t="s">
        <v>91</v>
      </c>
      <c r="J12" s="24" t="s">
        <v>92</v>
      </c>
      <c r="K12" s="24" t="s">
        <v>93</v>
      </c>
      <c r="L12" s="24" t="s">
        <v>94</v>
      </c>
      <c r="M12" s="10" t="s">
        <v>40</v>
      </c>
      <c r="N12" s="21">
        <f t="shared" si="1"/>
        <v>170.29</v>
      </c>
      <c r="O12" s="21">
        <v>47.7</v>
      </c>
      <c r="P12" s="21">
        <v>121.59</v>
      </c>
      <c r="Q12" s="21">
        <v>1</v>
      </c>
      <c r="R12" s="21">
        <v>9</v>
      </c>
      <c r="S12" s="21">
        <v>15</v>
      </c>
      <c r="T12" s="21">
        <v>0</v>
      </c>
      <c r="U12" s="21">
        <v>4</v>
      </c>
      <c r="V12" s="21">
        <v>7</v>
      </c>
      <c r="W12" s="21" t="s">
        <v>86</v>
      </c>
      <c r="X12" s="21" t="s">
        <v>95</v>
      </c>
      <c r="Y12" s="21" t="s">
        <v>96</v>
      </c>
    </row>
    <row r="13" s="3" customFormat="1" ht="80" customHeight="1" spans="1:25">
      <c r="A13" s="10">
        <v>9</v>
      </c>
      <c r="B13" s="10" t="s">
        <v>86</v>
      </c>
      <c r="C13" s="10" t="s">
        <v>87</v>
      </c>
      <c r="D13" s="10" t="s">
        <v>97</v>
      </c>
      <c r="E13" s="10" t="s">
        <v>33</v>
      </c>
      <c r="F13" s="10" t="s">
        <v>34</v>
      </c>
      <c r="G13" s="10" t="s">
        <v>89</v>
      </c>
      <c r="H13" s="10" t="s">
        <v>90</v>
      </c>
      <c r="I13" s="10" t="s">
        <v>91</v>
      </c>
      <c r="J13" s="24" t="s">
        <v>98</v>
      </c>
      <c r="K13" s="24" t="s">
        <v>99</v>
      </c>
      <c r="L13" s="24" t="s">
        <v>100</v>
      </c>
      <c r="M13" s="10" t="s">
        <v>40</v>
      </c>
      <c r="N13" s="21">
        <f t="shared" si="1"/>
        <v>16.73</v>
      </c>
      <c r="O13" s="21">
        <v>16.43</v>
      </c>
      <c r="P13" s="21">
        <v>0</v>
      </c>
      <c r="Q13" s="21">
        <v>0.3</v>
      </c>
      <c r="R13" s="21">
        <v>28</v>
      </c>
      <c r="S13" s="21">
        <v>45</v>
      </c>
      <c r="T13" s="21">
        <v>0</v>
      </c>
      <c r="U13" s="21">
        <v>3</v>
      </c>
      <c r="V13" s="21">
        <v>5</v>
      </c>
      <c r="W13" s="21" t="s">
        <v>86</v>
      </c>
      <c r="X13" s="21" t="s">
        <v>95</v>
      </c>
      <c r="Y13" s="21" t="s">
        <v>96</v>
      </c>
    </row>
    <row r="14" s="3" customFormat="1" ht="46" customHeight="1" spans="1:25">
      <c r="A14" s="10">
        <v>10</v>
      </c>
      <c r="B14" s="10" t="s">
        <v>86</v>
      </c>
      <c r="C14" s="10" t="s">
        <v>87</v>
      </c>
      <c r="D14" s="10" t="s">
        <v>101</v>
      </c>
      <c r="E14" s="10" t="s">
        <v>33</v>
      </c>
      <c r="F14" s="10" t="s">
        <v>34</v>
      </c>
      <c r="G14" s="10" t="s">
        <v>89</v>
      </c>
      <c r="H14" s="10" t="s">
        <v>102</v>
      </c>
      <c r="I14" s="10" t="s">
        <v>91</v>
      </c>
      <c r="J14" s="24" t="s">
        <v>103</v>
      </c>
      <c r="K14" s="24" t="s">
        <v>104</v>
      </c>
      <c r="L14" s="24" t="s">
        <v>105</v>
      </c>
      <c r="M14" s="10" t="s">
        <v>40</v>
      </c>
      <c r="N14" s="21">
        <f t="shared" si="1"/>
        <v>9.04</v>
      </c>
      <c r="O14" s="21">
        <v>8.74</v>
      </c>
      <c r="P14" s="21">
        <v>0</v>
      </c>
      <c r="Q14" s="21">
        <v>0.3</v>
      </c>
      <c r="R14" s="21">
        <v>14</v>
      </c>
      <c r="S14" s="21">
        <v>27</v>
      </c>
      <c r="T14" s="21">
        <v>0</v>
      </c>
      <c r="U14" s="21">
        <v>9</v>
      </c>
      <c r="V14" s="21">
        <v>14</v>
      </c>
      <c r="W14" s="21" t="s">
        <v>86</v>
      </c>
      <c r="X14" s="21" t="s">
        <v>95</v>
      </c>
      <c r="Y14" s="21"/>
    </row>
    <row r="15" s="3" customFormat="1" ht="309" customHeight="1" spans="1:25">
      <c r="A15" s="10">
        <v>11</v>
      </c>
      <c r="B15" s="10" t="s">
        <v>106</v>
      </c>
      <c r="C15" s="10" t="s">
        <v>107</v>
      </c>
      <c r="D15" s="10" t="s">
        <v>108</v>
      </c>
      <c r="E15" s="10" t="s">
        <v>33</v>
      </c>
      <c r="F15" s="10" t="s">
        <v>60</v>
      </c>
      <c r="G15" s="10" t="s">
        <v>109</v>
      </c>
      <c r="H15" s="10" t="s">
        <v>110</v>
      </c>
      <c r="I15" s="10" t="s">
        <v>111</v>
      </c>
      <c r="J15" s="24" t="s">
        <v>112</v>
      </c>
      <c r="K15" s="24" t="s">
        <v>113</v>
      </c>
      <c r="L15" s="24" t="s">
        <v>114</v>
      </c>
      <c r="M15" s="10" t="s">
        <v>40</v>
      </c>
      <c r="N15" s="21">
        <f t="shared" si="1"/>
        <v>52</v>
      </c>
      <c r="O15" s="21">
        <v>50</v>
      </c>
      <c r="P15" s="21">
        <v>0</v>
      </c>
      <c r="Q15" s="21">
        <v>2</v>
      </c>
      <c r="R15" s="21">
        <v>606</v>
      </c>
      <c r="S15" s="21">
        <v>2417</v>
      </c>
      <c r="T15" s="21">
        <v>0</v>
      </c>
      <c r="U15" s="21">
        <v>40</v>
      </c>
      <c r="V15" s="21">
        <v>101</v>
      </c>
      <c r="W15" s="21" t="s">
        <v>115</v>
      </c>
      <c r="X15" s="21" t="s">
        <v>116</v>
      </c>
      <c r="Y15" s="21" t="s">
        <v>96</v>
      </c>
    </row>
    <row r="16" s="3" customFormat="1" ht="78" customHeight="1" spans="1:25">
      <c r="A16" s="10">
        <v>12</v>
      </c>
      <c r="B16" s="10" t="s">
        <v>117</v>
      </c>
      <c r="C16" s="10" t="s">
        <v>118</v>
      </c>
      <c r="D16" s="10" t="s">
        <v>119</v>
      </c>
      <c r="E16" s="10" t="s">
        <v>33</v>
      </c>
      <c r="F16" s="10" t="s">
        <v>120</v>
      </c>
      <c r="G16" s="10" t="s">
        <v>121</v>
      </c>
      <c r="H16" s="10" t="s">
        <v>122</v>
      </c>
      <c r="I16" s="10" t="s">
        <v>123</v>
      </c>
      <c r="J16" s="24" t="s">
        <v>124</v>
      </c>
      <c r="K16" s="24" t="s">
        <v>125</v>
      </c>
      <c r="L16" s="24" t="s">
        <v>126</v>
      </c>
      <c r="M16" s="10" t="s">
        <v>40</v>
      </c>
      <c r="N16" s="21">
        <f t="shared" si="1"/>
        <v>38.34</v>
      </c>
      <c r="O16" s="21"/>
      <c r="P16" s="21">
        <v>37.84</v>
      </c>
      <c r="Q16" s="21">
        <v>0.5</v>
      </c>
      <c r="R16" s="21">
        <v>188</v>
      </c>
      <c r="S16" s="21">
        <v>688</v>
      </c>
      <c r="T16" s="21">
        <v>1</v>
      </c>
      <c r="U16" s="21">
        <v>44</v>
      </c>
      <c r="V16" s="21">
        <v>158</v>
      </c>
      <c r="W16" s="21" t="s">
        <v>127</v>
      </c>
      <c r="X16" s="21" t="s">
        <v>128</v>
      </c>
      <c r="Y16" s="21" t="s">
        <v>129</v>
      </c>
    </row>
    <row r="17" s="3" customFormat="1" ht="133" customHeight="1" spans="1:25">
      <c r="A17" s="10">
        <v>13</v>
      </c>
      <c r="B17" s="10" t="s">
        <v>130</v>
      </c>
      <c r="C17" s="10" t="s">
        <v>131</v>
      </c>
      <c r="D17" s="10" t="s">
        <v>132</v>
      </c>
      <c r="E17" s="10" t="s">
        <v>33</v>
      </c>
      <c r="F17" s="10" t="s">
        <v>120</v>
      </c>
      <c r="G17" s="10" t="s">
        <v>121</v>
      </c>
      <c r="H17" s="10" t="s">
        <v>133</v>
      </c>
      <c r="I17" s="10" t="s">
        <v>134</v>
      </c>
      <c r="J17" s="24" t="s">
        <v>135</v>
      </c>
      <c r="K17" s="24" t="s">
        <v>136</v>
      </c>
      <c r="L17" s="24" t="s">
        <v>137</v>
      </c>
      <c r="M17" s="10" t="s">
        <v>40</v>
      </c>
      <c r="N17" s="21">
        <f t="shared" si="1"/>
        <v>32.22</v>
      </c>
      <c r="O17" s="21">
        <v>0</v>
      </c>
      <c r="P17" s="21">
        <v>31.72</v>
      </c>
      <c r="Q17" s="21">
        <v>0.5</v>
      </c>
      <c r="R17" s="21">
        <v>256</v>
      </c>
      <c r="S17" s="21">
        <v>950</v>
      </c>
      <c r="T17" s="21">
        <v>1</v>
      </c>
      <c r="U17" s="21">
        <v>55</v>
      </c>
      <c r="V17" s="21">
        <v>192</v>
      </c>
      <c r="W17" s="21" t="s">
        <v>138</v>
      </c>
      <c r="X17" s="21" t="s">
        <v>139</v>
      </c>
      <c r="Y17" s="21" t="s">
        <v>96</v>
      </c>
    </row>
    <row r="18" s="3" customFormat="1" ht="51" customHeight="1" spans="1:25">
      <c r="A18" s="10">
        <v>14</v>
      </c>
      <c r="B18" s="10" t="s">
        <v>140</v>
      </c>
      <c r="C18" s="10" t="s">
        <v>141</v>
      </c>
      <c r="D18" s="10" t="s">
        <v>142</v>
      </c>
      <c r="E18" s="10" t="s">
        <v>33</v>
      </c>
      <c r="F18" s="10" t="s">
        <v>120</v>
      </c>
      <c r="G18" s="10" t="s">
        <v>121</v>
      </c>
      <c r="H18" s="10" t="s">
        <v>143</v>
      </c>
      <c r="I18" s="10" t="s">
        <v>144</v>
      </c>
      <c r="J18" s="24" t="s">
        <v>145</v>
      </c>
      <c r="K18" s="24" t="s">
        <v>146</v>
      </c>
      <c r="L18" s="24" t="s">
        <v>147</v>
      </c>
      <c r="M18" s="10" t="s">
        <v>40</v>
      </c>
      <c r="N18" s="21">
        <f t="shared" si="1"/>
        <v>39.5</v>
      </c>
      <c r="O18" s="21">
        <v>0</v>
      </c>
      <c r="P18" s="21">
        <v>39</v>
      </c>
      <c r="Q18" s="21">
        <v>0.5</v>
      </c>
      <c r="R18" s="21">
        <v>72</v>
      </c>
      <c r="S18" s="21">
        <v>302</v>
      </c>
      <c r="T18" s="21">
        <v>0</v>
      </c>
      <c r="U18" s="21">
        <v>13</v>
      </c>
      <c r="V18" s="21">
        <v>42</v>
      </c>
      <c r="W18" s="21" t="s">
        <v>127</v>
      </c>
      <c r="X18" s="21" t="s">
        <v>148</v>
      </c>
      <c r="Y18" s="21" t="s">
        <v>129</v>
      </c>
    </row>
    <row r="19" s="3" customFormat="1" ht="107" customHeight="1" spans="1:25">
      <c r="A19" s="10">
        <v>15</v>
      </c>
      <c r="B19" s="10" t="s">
        <v>149</v>
      </c>
      <c r="C19" s="10" t="s">
        <v>150</v>
      </c>
      <c r="D19" s="10" t="s">
        <v>151</v>
      </c>
      <c r="E19" s="10" t="s">
        <v>33</v>
      </c>
      <c r="F19" s="10" t="s">
        <v>120</v>
      </c>
      <c r="G19" s="10" t="s">
        <v>152</v>
      </c>
      <c r="H19" s="10" t="s">
        <v>133</v>
      </c>
      <c r="I19" s="10" t="s">
        <v>153</v>
      </c>
      <c r="J19" s="24" t="s">
        <v>154</v>
      </c>
      <c r="K19" s="24" t="s">
        <v>155</v>
      </c>
      <c r="L19" s="24" t="s">
        <v>156</v>
      </c>
      <c r="M19" s="10" t="s">
        <v>40</v>
      </c>
      <c r="N19" s="21">
        <f t="shared" si="1"/>
        <v>20.19</v>
      </c>
      <c r="O19" s="21"/>
      <c r="P19" s="21">
        <v>19.69</v>
      </c>
      <c r="Q19" s="21">
        <v>0.5</v>
      </c>
      <c r="R19" s="21">
        <v>76</v>
      </c>
      <c r="S19" s="21">
        <v>423</v>
      </c>
      <c r="T19" s="21">
        <v>1</v>
      </c>
      <c r="U19" s="21">
        <v>29</v>
      </c>
      <c r="V19" s="21">
        <v>94</v>
      </c>
      <c r="W19" s="21" t="s">
        <v>138</v>
      </c>
      <c r="X19" s="21" t="s">
        <v>157</v>
      </c>
      <c r="Y19" s="21" t="s">
        <v>96</v>
      </c>
    </row>
    <row r="20" s="3" customFormat="1" ht="48" customHeight="1" spans="1:25">
      <c r="A20" s="10">
        <v>16</v>
      </c>
      <c r="B20" s="10" t="s">
        <v>127</v>
      </c>
      <c r="C20" s="10" t="s">
        <v>31</v>
      </c>
      <c r="D20" s="10" t="s">
        <v>158</v>
      </c>
      <c r="E20" s="10" t="s">
        <v>33</v>
      </c>
      <c r="F20" s="10" t="s">
        <v>120</v>
      </c>
      <c r="G20" s="10" t="s">
        <v>159</v>
      </c>
      <c r="H20" s="10" t="s">
        <v>160</v>
      </c>
      <c r="I20" s="10" t="s">
        <v>31</v>
      </c>
      <c r="J20" s="24" t="s">
        <v>161</v>
      </c>
      <c r="K20" s="24" t="s">
        <v>162</v>
      </c>
      <c r="L20" s="24" t="s">
        <v>163</v>
      </c>
      <c r="M20" s="10" t="s">
        <v>40</v>
      </c>
      <c r="N20" s="21">
        <f t="shared" si="1"/>
        <v>215.4</v>
      </c>
      <c r="O20" s="21">
        <v>0</v>
      </c>
      <c r="P20" s="21">
        <v>212.4</v>
      </c>
      <c r="Q20" s="21">
        <v>3</v>
      </c>
      <c r="R20" s="21">
        <v>1997</v>
      </c>
      <c r="S20" s="21">
        <v>5628</v>
      </c>
      <c r="T20" s="21">
        <v>13</v>
      </c>
      <c r="U20" s="21">
        <v>534</v>
      </c>
      <c r="V20" s="21">
        <v>1189</v>
      </c>
      <c r="W20" s="21" t="s">
        <v>127</v>
      </c>
      <c r="X20" s="21" t="s">
        <v>127</v>
      </c>
      <c r="Y20" s="21" t="s">
        <v>164</v>
      </c>
    </row>
    <row r="21" s="3" customFormat="1" ht="48" customHeight="1" spans="1:25">
      <c r="A21" s="10">
        <v>17</v>
      </c>
      <c r="B21" s="10" t="s">
        <v>165</v>
      </c>
      <c r="C21" s="10" t="s">
        <v>166</v>
      </c>
      <c r="D21" s="10" t="s">
        <v>167</v>
      </c>
      <c r="E21" s="10" t="s">
        <v>33</v>
      </c>
      <c r="F21" s="10" t="s">
        <v>34</v>
      </c>
      <c r="G21" s="10" t="s">
        <v>89</v>
      </c>
      <c r="H21" s="10" t="s">
        <v>168</v>
      </c>
      <c r="I21" s="10" t="s">
        <v>123</v>
      </c>
      <c r="J21" s="24" t="s">
        <v>169</v>
      </c>
      <c r="K21" s="24" t="s">
        <v>170</v>
      </c>
      <c r="L21" s="24" t="s">
        <v>171</v>
      </c>
      <c r="M21" s="10" t="s">
        <v>40</v>
      </c>
      <c r="N21" s="21">
        <f t="shared" si="1"/>
        <v>36.41</v>
      </c>
      <c r="O21" s="21">
        <v>35.91</v>
      </c>
      <c r="P21" s="21">
        <v>0</v>
      </c>
      <c r="Q21" s="21">
        <v>0.5</v>
      </c>
      <c r="R21" s="21">
        <v>246</v>
      </c>
      <c r="S21" s="21">
        <v>737</v>
      </c>
      <c r="T21" s="21">
        <v>1</v>
      </c>
      <c r="U21" s="21">
        <v>55</v>
      </c>
      <c r="V21" s="21">
        <v>187</v>
      </c>
      <c r="W21" s="21" t="s">
        <v>127</v>
      </c>
      <c r="X21" s="21" t="s">
        <v>172</v>
      </c>
      <c r="Y21" s="21" t="s">
        <v>129</v>
      </c>
    </row>
    <row r="22" s="3" customFormat="1" ht="53" customHeight="1" spans="1:25">
      <c r="A22" s="10">
        <v>18</v>
      </c>
      <c r="B22" s="10" t="s">
        <v>165</v>
      </c>
      <c r="C22" s="10" t="s">
        <v>173</v>
      </c>
      <c r="D22" s="10" t="s">
        <v>174</v>
      </c>
      <c r="E22" s="10" t="s">
        <v>33</v>
      </c>
      <c r="F22" s="10" t="s">
        <v>34</v>
      </c>
      <c r="G22" s="10" t="s">
        <v>89</v>
      </c>
      <c r="H22" s="10" t="s">
        <v>102</v>
      </c>
      <c r="I22" s="10" t="s">
        <v>175</v>
      </c>
      <c r="J22" s="24" t="s">
        <v>176</v>
      </c>
      <c r="K22" s="24" t="s">
        <v>177</v>
      </c>
      <c r="L22" s="24" t="s">
        <v>178</v>
      </c>
      <c r="M22" s="10" t="s">
        <v>40</v>
      </c>
      <c r="N22" s="21">
        <f t="shared" si="1"/>
        <v>9.2</v>
      </c>
      <c r="O22" s="21">
        <v>9</v>
      </c>
      <c r="P22" s="21">
        <v>0</v>
      </c>
      <c r="Q22" s="21">
        <v>0.2</v>
      </c>
      <c r="R22" s="21">
        <v>62</v>
      </c>
      <c r="S22" s="21">
        <v>291</v>
      </c>
      <c r="T22" s="21">
        <v>1</v>
      </c>
      <c r="U22" s="21">
        <v>4</v>
      </c>
      <c r="V22" s="21">
        <v>18</v>
      </c>
      <c r="W22" s="21" t="s">
        <v>30</v>
      </c>
      <c r="X22" s="21" t="s">
        <v>172</v>
      </c>
      <c r="Y22" s="21"/>
    </row>
    <row r="23" s="3" customFormat="1" ht="72" customHeight="1" spans="1:25">
      <c r="A23" s="10">
        <v>19</v>
      </c>
      <c r="B23" s="10" t="s">
        <v>106</v>
      </c>
      <c r="C23" s="10" t="s">
        <v>179</v>
      </c>
      <c r="D23" s="10" t="s">
        <v>180</v>
      </c>
      <c r="E23" s="10" t="s">
        <v>33</v>
      </c>
      <c r="F23" s="10" t="s">
        <v>34</v>
      </c>
      <c r="G23" s="10" t="s">
        <v>89</v>
      </c>
      <c r="H23" s="10" t="s">
        <v>102</v>
      </c>
      <c r="I23" s="10" t="s">
        <v>181</v>
      </c>
      <c r="J23" s="24" t="s">
        <v>182</v>
      </c>
      <c r="K23" s="24" t="s">
        <v>183</v>
      </c>
      <c r="L23" s="24" t="s">
        <v>184</v>
      </c>
      <c r="M23" s="10" t="s">
        <v>40</v>
      </c>
      <c r="N23" s="21">
        <f t="shared" si="1"/>
        <v>2.9</v>
      </c>
      <c r="O23" s="21">
        <v>2.8</v>
      </c>
      <c r="P23" s="21">
        <v>0</v>
      </c>
      <c r="Q23" s="21">
        <v>0.1</v>
      </c>
      <c r="R23" s="21">
        <v>46</v>
      </c>
      <c r="S23" s="21">
        <v>172</v>
      </c>
      <c r="T23" s="21">
        <v>1</v>
      </c>
      <c r="U23" s="21">
        <v>6</v>
      </c>
      <c r="V23" s="21">
        <v>21</v>
      </c>
      <c r="W23" s="21" t="s">
        <v>30</v>
      </c>
      <c r="X23" s="21" t="s">
        <v>116</v>
      </c>
      <c r="Y23" s="21"/>
    </row>
    <row r="24" s="3" customFormat="1" ht="91" customHeight="1" spans="1:25">
      <c r="A24" s="10">
        <v>20</v>
      </c>
      <c r="B24" s="10" t="s">
        <v>106</v>
      </c>
      <c r="C24" s="10" t="s">
        <v>185</v>
      </c>
      <c r="D24" s="10" t="s">
        <v>186</v>
      </c>
      <c r="E24" s="10" t="s">
        <v>33</v>
      </c>
      <c r="F24" s="10" t="s">
        <v>34</v>
      </c>
      <c r="G24" s="10" t="s">
        <v>89</v>
      </c>
      <c r="H24" s="10" t="s">
        <v>102</v>
      </c>
      <c r="I24" s="10" t="s">
        <v>187</v>
      </c>
      <c r="J24" s="24" t="s">
        <v>188</v>
      </c>
      <c r="K24" s="24" t="s">
        <v>189</v>
      </c>
      <c r="L24" s="24" t="s">
        <v>190</v>
      </c>
      <c r="M24" s="10" t="s">
        <v>40</v>
      </c>
      <c r="N24" s="21">
        <f t="shared" si="1"/>
        <v>7.55</v>
      </c>
      <c r="O24" s="21">
        <v>7.35</v>
      </c>
      <c r="P24" s="21">
        <v>0</v>
      </c>
      <c r="Q24" s="21">
        <v>0.2</v>
      </c>
      <c r="R24" s="21">
        <v>132</v>
      </c>
      <c r="S24" s="21">
        <v>412</v>
      </c>
      <c r="T24" s="21">
        <v>1</v>
      </c>
      <c r="U24" s="21">
        <v>9</v>
      </c>
      <c r="V24" s="21">
        <v>31</v>
      </c>
      <c r="W24" s="21" t="s">
        <v>30</v>
      </c>
      <c r="X24" s="21" t="s">
        <v>116</v>
      </c>
      <c r="Y24" s="21"/>
    </row>
    <row r="25" s="3" customFormat="1" ht="125" customHeight="1" spans="1:25">
      <c r="A25" s="10">
        <v>21</v>
      </c>
      <c r="B25" s="10" t="s">
        <v>191</v>
      </c>
      <c r="C25" s="10" t="s">
        <v>192</v>
      </c>
      <c r="D25" s="10" t="s">
        <v>193</v>
      </c>
      <c r="E25" s="10" t="s">
        <v>33</v>
      </c>
      <c r="F25" s="10" t="s">
        <v>34</v>
      </c>
      <c r="G25" s="10" t="s">
        <v>51</v>
      </c>
      <c r="H25" s="10" t="s">
        <v>194</v>
      </c>
      <c r="I25" s="10" t="s">
        <v>195</v>
      </c>
      <c r="J25" s="24" t="s">
        <v>196</v>
      </c>
      <c r="K25" s="24" t="s">
        <v>197</v>
      </c>
      <c r="L25" s="24" t="s">
        <v>198</v>
      </c>
      <c r="M25" s="10" t="s">
        <v>40</v>
      </c>
      <c r="N25" s="21">
        <f t="shared" si="1"/>
        <v>32.43</v>
      </c>
      <c r="O25" s="21">
        <v>31.93</v>
      </c>
      <c r="P25" s="21">
        <v>0</v>
      </c>
      <c r="Q25" s="21">
        <v>0.5</v>
      </c>
      <c r="R25" s="21">
        <v>420</v>
      </c>
      <c r="S25" s="21">
        <v>1230</v>
      </c>
      <c r="T25" s="21">
        <v>0</v>
      </c>
      <c r="U25" s="21">
        <v>3</v>
      </c>
      <c r="V25" s="21">
        <v>5</v>
      </c>
      <c r="W25" s="21" t="s">
        <v>127</v>
      </c>
      <c r="X25" s="21" t="s">
        <v>199</v>
      </c>
      <c r="Y25" s="21" t="s">
        <v>129</v>
      </c>
    </row>
  </sheetData>
  <mergeCells count="14">
    <mergeCell ref="A1:Y1"/>
    <mergeCell ref="E2:H2"/>
    <mergeCell ref="I2:L2"/>
    <mergeCell ref="O2:Q2"/>
    <mergeCell ref="R2:V2"/>
    <mergeCell ref="A2:A3"/>
    <mergeCell ref="B2:B3"/>
    <mergeCell ref="C2:C3"/>
    <mergeCell ref="D2:D3"/>
    <mergeCell ref="M2:M3"/>
    <mergeCell ref="N2:N3"/>
    <mergeCell ref="W2:W3"/>
    <mergeCell ref="X2:X3"/>
    <mergeCell ref="Y2:Y3"/>
  </mergeCells>
  <dataValidations count="2">
    <dataValidation type="list" allowBlank="1" showInputMessage="1" showErrorMessage="1" sqref="G19:H19 G21:H21">
      <formula1>INDIRECT(F19)</formula1>
    </dataValidation>
    <dataValidation type="list" allowBlank="1" showInputMessage="1" showErrorMessage="1" sqref="F21">
      <formula1>#REF!</formula1>
    </dataValidation>
  </dataValidations>
  <pageMargins left="0.75" right="0.75" top="1" bottom="1" header="0.5" footer="0.5"/>
  <pageSetup paperSize="8" orientation="landscape"/>
  <headerFooter/>
  <ignoredErrors>
    <ignoredError sqref="F2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曾爱</cp:lastModifiedBy>
  <dcterms:created xsi:type="dcterms:W3CDTF">2025-06-16T17:30:00Z</dcterms:created>
  <dcterms:modified xsi:type="dcterms:W3CDTF">2025-09-17T07:22:59Z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194F69113427401C944E37D1EE2BE91E_13</vt:lpwstr>
  </property>
  <property fmtid="{D5CDD505-2E9C-101B-9397-08002B2CF9AE}" pid="3" name="KSOProductBuildVer">
    <vt:lpwstr>2052-12.1.0.22529</vt:lpwstr>
  </property>
</Properties>
</file>