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向" sheetId="9" r:id="rId1"/>
  </sheets>
  <externalReferences>
    <externalReference r:id="rId2"/>
  </externalReferences>
  <definedNames>
    <definedName name="_xlnm._FilterDatabase" localSheetId="0" hidden="1">定向!$A$3:$AB$15</definedName>
    <definedName name="参加意外保险">[1]底稿!$T$14:$T$16</definedName>
    <definedName name="_xlnm.Print_Titles" localSheetId="0">定向!$2:$3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<sst xmlns="http://schemas.openxmlformats.org/spreadsheetml/2006/main" count="217" uniqueCount="145">
  <si>
    <t>广元市利州区2025年（第二批）市级财政衔接推动乡村振兴补助资金（定向部分）项目表</t>
  </si>
  <si>
    <t>序号</t>
  </si>
  <si>
    <t>乡镇
（街道）及部门</t>
  </si>
  <si>
    <t>村名及业主</t>
  </si>
  <si>
    <t>项目名称
（与项目库一致）</t>
  </si>
  <si>
    <t>项目库信息</t>
  </si>
  <si>
    <t>项目摘要</t>
  </si>
  <si>
    <t>联农带农机制</t>
  </si>
  <si>
    <t>项目绩效目标</t>
  </si>
  <si>
    <t>项目建设进度</t>
  </si>
  <si>
    <t>项目预算总投资</t>
  </si>
  <si>
    <t>项目覆盖</t>
  </si>
  <si>
    <t>资金使用监管
责任单位</t>
  </si>
  <si>
    <t>项目实施监管责任单位</t>
  </si>
  <si>
    <t>备注</t>
  </si>
  <si>
    <t>项目库系统项目编号</t>
  </si>
  <si>
    <t>建设性质</t>
  </si>
  <si>
    <t>项目类型</t>
  </si>
  <si>
    <t>项目二级类型</t>
  </si>
  <si>
    <t>项目子类型</t>
  </si>
  <si>
    <t>项目地点</t>
  </si>
  <si>
    <t>项目内容及规模</t>
  </si>
  <si>
    <t>项目建设标准</t>
  </si>
  <si>
    <t>项目资金补助标准</t>
  </si>
  <si>
    <t>市级财政衔接资金</t>
  </si>
  <si>
    <t>其他资金</t>
  </si>
  <si>
    <t>筹工筹劳或自筹（万元）</t>
  </si>
  <si>
    <t>受益总户数（户）</t>
  </si>
  <si>
    <t>受益总人数（人）</t>
  </si>
  <si>
    <t>脱贫村（个）</t>
  </si>
  <si>
    <t>惠及脱贫户数（户）</t>
  </si>
  <si>
    <t>惠及脱贫人数（人）</t>
  </si>
  <si>
    <t>合计</t>
  </si>
  <si>
    <t>嘉陵街道</t>
  </si>
  <si>
    <t>亮垭村</t>
  </si>
  <si>
    <t>嘉陵街道亮垭村2025年红梨产业冷链集散配套建设项目</t>
  </si>
  <si>
    <t>新建</t>
  </si>
  <si>
    <t>产业发展</t>
  </si>
  <si>
    <t>配套设施项目</t>
  </si>
  <si>
    <t>产业园（区）</t>
  </si>
  <si>
    <t>利州区食品工业园区红梨精深加工厂</t>
  </si>
  <si>
    <t>建设1120立方米红梨仓储冷链设施，其中1号气调库500立方米、1号速冻库120立方米、1号低温库500立方米。</t>
  </si>
  <si>
    <t>1座120立方米速冻库、1座500立方米低温库、1座500立方米气调库，按行业标准执行。</t>
  </si>
  <si>
    <t>120立方米速冻库补助50万元
500立方米低温库补助50万元
500立方米气调库补助50万元</t>
  </si>
  <si>
    <t>1.解决务工；
2.带动产业发展。</t>
  </si>
  <si>
    <t>1.务工增收15万元；
2.带动产业发展1100亩。</t>
  </si>
  <si>
    <t>2025年11月30日完工</t>
  </si>
  <si>
    <t>区农业农村局</t>
  </si>
  <si>
    <t>嘉陵街道办事处</t>
  </si>
  <si>
    <t>该项目要
审计</t>
  </si>
  <si>
    <t>宝轮镇</t>
  </si>
  <si>
    <t>清江村</t>
  </si>
  <si>
    <t>宝轮镇清江村2025年红梨产业冷链集散配套建设项目</t>
  </si>
  <si>
    <t>建设1120立方米红梨仓储冷链设施，其中2号气调库500立方米、2号速冻库120立方米、2号低温库500立方米。</t>
  </si>
  <si>
    <t>带动就业务工，
促进人均增收。</t>
  </si>
  <si>
    <t>带动就业务工10人，
人均增收5000元。</t>
  </si>
  <si>
    <t>宝轮镇人民政府</t>
  </si>
  <si>
    <t>大石镇</t>
  </si>
  <si>
    <t>小稻村</t>
  </si>
  <si>
    <t>大石镇小稻村2025年红梨产业冷链集散配套建设项目</t>
  </si>
  <si>
    <t>建设1500立方米红梨仓储冷链设施，其中3号气调库500立方米、4号气调库500立方米、5号气调库500立方米。</t>
  </si>
  <si>
    <t>3座气调库（总计1500立方米），按行业标准执行。</t>
  </si>
  <si>
    <t>1500立方米气调库补助150万元。</t>
  </si>
  <si>
    <t>1、带动就业务工；
2、增加集体收入。</t>
  </si>
  <si>
    <t>1、带动就业务工10人，
人均增收5000元：2、集体收入增加1.2万元</t>
  </si>
  <si>
    <t>大石镇人民政府</t>
  </si>
  <si>
    <t>荣山镇</t>
  </si>
  <si>
    <t>鱼龙村</t>
  </si>
  <si>
    <t>荣山镇鱼龙村2025年红梨产业冷链集散配套建设项目</t>
  </si>
  <si>
    <t>建设1500立方米红梨仓储冷链设施，包含6号气调库500立方米、7号气调库500立方米、8号气调库500立方米。</t>
  </si>
  <si>
    <t>荣山镇人民政府</t>
  </si>
  <si>
    <t>白朝乡</t>
  </si>
  <si>
    <t>新房村</t>
  </si>
  <si>
    <t>白朝乡新房村2025年乡村旅游民宿产业项目</t>
  </si>
  <si>
    <t>生产项目</t>
  </si>
  <si>
    <t>休闲农业与乡村旅游</t>
  </si>
  <si>
    <t>3组</t>
  </si>
  <si>
    <t>修建7栋民宿259平方米（含基础开挖及配套设施设备）</t>
  </si>
  <si>
    <t>民宿采用钢结构及仿木材料。</t>
  </si>
  <si>
    <t>民宿建设补助5800元/平方米（含基础开挖及配套设施设备）。</t>
  </si>
  <si>
    <t>1.带动当地文化旅游发展，增加集体经济收入；
2.解决当地群众就近务工。</t>
  </si>
  <si>
    <t>1.增加集体经济收入3万元；
2.解决当地群众就近务工10余人，人均增收1000元左右。</t>
  </si>
  <si>
    <t>白朝乡人民政府</t>
  </si>
  <si>
    <t>河西街道</t>
  </si>
  <si>
    <t>学工村</t>
  </si>
  <si>
    <t>河西街道学工村2025年农旅融合项目</t>
  </si>
  <si>
    <t>7组</t>
  </si>
  <si>
    <t>1.农旅融合综合体验区4000平方米及配套设施；
2.农产品展销点400平米及配套设施设备。</t>
  </si>
  <si>
    <t>1.农旅休闲体验区含场地改造、水电安装、污水处理、作业道路等；
2.移动农产品展销点15-30平方米。</t>
  </si>
  <si>
    <t>1.农旅休闲体验区375元/平方米（含配套设施设备）；
2.移动农产品展销点1000元/平方米（含配套设施设备）。</t>
  </si>
  <si>
    <t>就业务工</t>
  </si>
  <si>
    <t>1.促进天曌山文旅产业发展，打造文旅品牌；
2.壮大村集体经济发展，促进经济增长，带动农民增收。</t>
  </si>
  <si>
    <t>河西街道办事处</t>
  </si>
  <si>
    <t>该项目要审计，纳入推广以工代赈项目。</t>
  </si>
  <si>
    <t>三堆镇</t>
  </si>
  <si>
    <t>井田村</t>
  </si>
  <si>
    <t>三堆镇井田村2025年改造提升市级区域农机社会化服务示范中心建设项目</t>
  </si>
  <si>
    <t>产业服务支撑项目</t>
  </si>
  <si>
    <t>农业社会化服务</t>
  </si>
  <si>
    <t>改造提升库房屋顶350平方米</t>
  </si>
  <si>
    <t>采用钢结构支架及不锈钢屋顶</t>
  </si>
  <si>
    <t>钢结构屋顶补助145元/平方米</t>
  </si>
  <si>
    <t>带动就业务工，促进人均增收。</t>
  </si>
  <si>
    <t>完善中心基础配套设施，带动就业务工5人，人均增收1000元。，</t>
  </si>
  <si>
    <t>三堆镇人民政府</t>
  </si>
  <si>
    <t>利州区2025年农机智慧化部署服务建设项目</t>
  </si>
  <si>
    <t>智慧农业</t>
  </si>
  <si>
    <t>区农业农村局办公楼</t>
  </si>
  <si>
    <t>1.采购北斗终端硬件20套；
2.采购农机智慧化部署服务1套。</t>
  </si>
  <si>
    <t>1.对20台大中型拖拉机和联合收割机各安装北斗终端硬件各1套；
2.农机智慧化部署服务1套，具体包括：区域内农机智慧统筹调度、农业社会化服务补贴申报材料采集整理、农机管理、农机加盟、机手管理、经营主体管理、农机服务体系建设、一键传达、天气预报、年度日常运修、数据储存、监测终端等。</t>
  </si>
  <si>
    <r>
      <rPr>
        <sz val="9"/>
        <rFont val="宋体"/>
        <charset val="134"/>
        <scheme val="minor"/>
      </rPr>
      <t>1.北斗终端硬件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套共</t>
    </r>
    <r>
      <rPr>
        <sz val="9"/>
        <rFont val="Times New Roman"/>
        <charset val="134"/>
      </rPr>
      <t>4.8</t>
    </r>
    <r>
      <rPr>
        <sz val="9"/>
        <rFont val="仿宋_GB2312"/>
        <charset val="134"/>
      </rPr>
      <t>万元；</t>
    </r>
    <r>
      <rPr>
        <sz val="9"/>
        <rFont val="宋体"/>
        <charset val="134"/>
        <scheme val="minor"/>
      </rPr>
      <t xml:space="preserve">
2.</t>
    </r>
    <r>
      <rPr>
        <sz val="9"/>
        <rFont val="仿宋_GB2312"/>
        <charset val="134"/>
      </rPr>
      <t>农机智慧化部署服务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套共</t>
    </r>
    <r>
      <rPr>
        <sz val="9"/>
        <rFont val="Times New Roman"/>
        <charset val="134"/>
      </rPr>
      <t>20.2</t>
    </r>
    <r>
      <rPr>
        <sz val="9"/>
        <rFont val="仿宋_GB2312"/>
        <charset val="134"/>
      </rPr>
      <t>万元。</t>
    </r>
  </si>
  <si>
    <t>实现平台接单，增加村集体经济组织、经营主体收入。</t>
  </si>
  <si>
    <t>村集体经济组织及经营主体年均增收2万元以上。</t>
  </si>
  <si>
    <t>该项目要审计</t>
  </si>
  <si>
    <t>广元供销再生资源集团有限公司</t>
  </si>
  <si>
    <t>利州区2025年农机报废拆解中心建设项目</t>
  </si>
  <si>
    <t>科技服务</t>
  </si>
  <si>
    <t>河西街道金谷路78号</t>
  </si>
  <si>
    <t>1.改建农机拆解厂房800平方米和危废暂存仓库100平方米；
2.增添拆解设施设备（新增叉车1台，切割设备1套，油水分离器及蓄电池专业收集容器1套）。</t>
  </si>
  <si>
    <t>1.改建农机拆解区和危废暂存仓库的维护升级；密封固化剂以及环氧树脂的涂刷，新增监控和消防设备；
2.增忝拆解设施设备（新增5T叉车，切割设备，油水分离器及蓄电池专业收集容器）。</t>
  </si>
  <si>
    <t>1.密封固化剂及环氧树脂涂刷90元/平方米，新建环形导油沟3万元，新增监控及消防设备1.7万元；
2.新增5T叉车10万元；等离子切割设备一套1.8万元；油水分离器及蓄电池专业收集容器0.9万元。</t>
  </si>
  <si>
    <t>通过农机报废更新，国家进行资金补贴，增加主体和群众收入。</t>
  </si>
  <si>
    <t>年拆解老旧农机量达500台以上。</t>
  </si>
  <si>
    <t>高桥村</t>
  </si>
  <si>
    <t>三堆镇高桥村2025年屋基湾安置点后续扶持基础设施建设项目</t>
  </si>
  <si>
    <t>乡村建设行动</t>
  </si>
  <si>
    <t>农村基础设施（含产业配套基础设施）</t>
  </si>
  <si>
    <t>其他</t>
  </si>
  <si>
    <t>高桥村5组屋基湾安置点</t>
  </si>
  <si>
    <t>1.新建护坡挂网锚喷1000平方米；
2.新建堡坎230立方米。</t>
  </si>
  <si>
    <t>1.护坡挂网锚喷厚度0.01米；
2.砼C20片石堡坎。</t>
  </si>
  <si>
    <t>1.新建护坡挂网锚喷194.2万元/平方米；
2.新建砼C20片石堡坎460元/立方米。</t>
  </si>
  <si>
    <t>务工就业</t>
  </si>
  <si>
    <t>1.带动群众就业14人，发放劳务报酬6万元；
2.开展以岗代训培训15人次，实现普工转技工3人。</t>
  </si>
  <si>
    <t>区发展和改革局</t>
  </si>
  <si>
    <t>该项目采取推广以工代赈（村民自建）方式实施，项目要审计</t>
  </si>
  <si>
    <t>泉坝村</t>
  </si>
  <si>
    <t>荣山镇泉坝村2025年粮油园区农田改造提升建设项目</t>
  </si>
  <si>
    <t>产业园(区)</t>
  </si>
  <si>
    <t>4.5.6组</t>
  </si>
  <si>
    <t>土地整理359亩</t>
  </si>
  <si>
    <t>坡改平，小改大，土地翻耕平整，捡石块，清除杂树等</t>
  </si>
  <si>
    <t>土地整理补助标准500元/亩</t>
  </si>
  <si>
    <t>带动就业务工</t>
  </si>
  <si>
    <t>带动就业务工12人，人均增收1600元。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</si>
</sst>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name val="宋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>
      <alignment vertical="center"/>
    </xf>
    <xf numFmtId="44" fontId="5" fillId="0" borderId="0" applyFont="0" applyFill="0" applyBorder="0" applyAlignment="0">
      <alignment vertical="center"/>
    </xf>
    <xf numFmtId="9" fontId="5" fillId="0" borderId="0" applyFont="0" applyFill="0" applyBorder="0" applyAlignment="0">
      <alignment vertical="center"/>
    </xf>
    <xf numFmtId="41" fontId="5" fillId="0" borderId="0" applyFont="0" applyFill="0" applyBorder="0" applyAlignment="0">
      <alignment vertical="center"/>
    </xf>
    <xf numFmtId="42" fontId="5" fillId="0" borderId="0" applyFont="0" applyFill="0" applyBorder="0" applyAlignment="0">
      <alignment vertical="center"/>
    </xf>
    <xf numFmtId="0" fontId="6" fillId="0" borderId="0" applyNumberFormat="0" applyFill="0" applyBorder="0" applyAlignment="0">
      <alignment vertical="center"/>
    </xf>
    <xf numFmtId="0" fontId="7" fillId="0" borderId="0" applyNumberFormat="0" applyFill="0" applyBorder="0" applyAlignment="0">
      <alignment vertical="center"/>
    </xf>
    <xf numFmtId="0" fontId="5" fillId="2" borderId="7" applyNumberFormat="0" applyFont="0" applyAlignment="0">
      <alignment vertical="center"/>
    </xf>
    <xf numFmtId="0" fontId="8" fillId="0" borderId="0" applyNumberFormat="0" applyFill="0" applyBorder="0" applyAlignment="0">
      <alignment vertical="center"/>
    </xf>
    <xf numFmtId="0" fontId="9" fillId="0" borderId="0" applyNumberFormat="0" applyFill="0" applyBorder="0" applyAlignment="0">
      <alignment vertical="center"/>
    </xf>
    <xf numFmtId="0" fontId="10" fillId="0" borderId="0" applyNumberFormat="0" applyFill="0" applyBorder="0" applyAlignment="0">
      <alignment vertical="center"/>
    </xf>
    <xf numFmtId="0" fontId="11" fillId="0" borderId="8" applyNumberFormat="0" applyFill="0" applyAlignment="0">
      <alignment vertical="center"/>
    </xf>
    <xf numFmtId="0" fontId="12" fillId="0" borderId="8" applyNumberFormat="0" applyFill="0" applyAlignment="0">
      <alignment vertical="center"/>
    </xf>
    <xf numFmtId="0" fontId="13" fillId="0" borderId="9" applyNumberFormat="0" applyFill="0" applyAlignment="0">
      <alignment vertical="center"/>
    </xf>
    <xf numFmtId="0" fontId="13" fillId="0" borderId="0" applyNumberFormat="0" applyFill="0" applyBorder="0" applyAlignment="0">
      <alignment vertical="center"/>
    </xf>
    <xf numFmtId="0" fontId="14" fillId="3" borderId="10" applyNumberFormat="0" applyAlignment="0">
      <alignment vertical="center"/>
    </xf>
    <xf numFmtId="0" fontId="15" fillId="4" borderId="11" applyNumberFormat="0" applyAlignment="0">
      <alignment vertical="center"/>
    </xf>
    <xf numFmtId="0" fontId="16" fillId="4" borderId="10" applyNumberFormat="0" applyAlignment="0">
      <alignment vertical="center"/>
    </xf>
    <xf numFmtId="0" fontId="17" fillId="5" borderId="12" applyNumberFormat="0" applyAlignment="0">
      <alignment vertical="center"/>
    </xf>
    <xf numFmtId="0" fontId="18" fillId="0" borderId="13" applyNumberFormat="0" applyFill="0" applyAlignment="0">
      <alignment vertical="center"/>
    </xf>
    <xf numFmtId="0" fontId="19" fillId="0" borderId="14" applyNumberFormat="0" applyFill="0" applyAlignment="0">
      <alignment vertical="center"/>
    </xf>
    <xf numFmtId="0" fontId="20" fillId="6" borderId="0" applyNumberFormat="0" applyBorder="0" applyAlignment="0">
      <alignment vertical="center"/>
    </xf>
    <xf numFmtId="0" fontId="21" fillId="7" borderId="0" applyNumberFormat="0" applyBorder="0" applyAlignment="0">
      <alignment vertical="center"/>
    </xf>
    <xf numFmtId="0" fontId="22" fillId="8" borderId="0" applyNumberFormat="0" applyBorder="0" applyAlignment="0">
      <alignment vertical="center"/>
    </xf>
    <xf numFmtId="0" fontId="23" fillId="9" borderId="0" applyNumberFormat="0" applyBorder="0" applyAlignment="0">
      <alignment vertical="center"/>
    </xf>
    <xf numFmtId="0" fontId="24" fillId="10" borderId="0" applyNumberFormat="0" applyBorder="0" applyAlignment="0">
      <alignment vertical="center"/>
    </xf>
    <xf numFmtId="0" fontId="24" fillId="11" borderId="0" applyNumberFormat="0" applyBorder="0" applyAlignment="0">
      <alignment vertical="center"/>
    </xf>
    <xf numFmtId="0" fontId="23" fillId="12" borderId="0" applyNumberFormat="0" applyBorder="0" applyAlignment="0">
      <alignment vertical="center"/>
    </xf>
    <xf numFmtId="0" fontId="23" fillId="13" borderId="0" applyNumberFormat="0" applyBorder="0" applyAlignment="0">
      <alignment vertical="center"/>
    </xf>
    <xf numFmtId="0" fontId="24" fillId="14" borderId="0" applyNumberFormat="0" applyBorder="0" applyAlignment="0">
      <alignment vertical="center"/>
    </xf>
    <xf numFmtId="0" fontId="24" fillId="15" borderId="0" applyNumberFormat="0" applyBorder="0" applyAlignment="0">
      <alignment vertical="center"/>
    </xf>
    <xf numFmtId="0" fontId="23" fillId="16" borderId="0" applyNumberFormat="0" applyBorder="0" applyAlignment="0">
      <alignment vertical="center"/>
    </xf>
    <xf numFmtId="0" fontId="23" fillId="17" borderId="0" applyNumberFormat="0" applyBorder="0" applyAlignment="0">
      <alignment vertical="center"/>
    </xf>
    <xf numFmtId="0" fontId="24" fillId="18" borderId="0" applyNumberFormat="0" applyBorder="0" applyAlignment="0">
      <alignment vertical="center"/>
    </xf>
    <xf numFmtId="0" fontId="24" fillId="19" borderId="0" applyNumberFormat="0" applyBorder="0" applyAlignment="0">
      <alignment vertical="center"/>
    </xf>
    <xf numFmtId="0" fontId="23" fillId="20" borderId="0" applyNumberFormat="0" applyBorder="0" applyAlignment="0">
      <alignment vertical="center"/>
    </xf>
    <xf numFmtId="0" fontId="23" fillId="21" borderId="0" applyNumberFormat="0" applyBorder="0" applyAlignment="0">
      <alignment vertical="center"/>
    </xf>
    <xf numFmtId="0" fontId="24" fillId="22" borderId="0" applyNumberFormat="0" applyBorder="0" applyAlignment="0">
      <alignment vertical="center"/>
    </xf>
    <xf numFmtId="0" fontId="24" fillId="23" borderId="0" applyNumberFormat="0" applyBorder="0" applyAlignment="0">
      <alignment vertical="center"/>
    </xf>
    <xf numFmtId="0" fontId="23" fillId="24" borderId="0" applyNumberFormat="0" applyBorder="0" applyAlignment="0">
      <alignment vertical="center"/>
    </xf>
    <xf numFmtId="0" fontId="23" fillId="25" borderId="0" applyNumberFormat="0" applyBorder="0" applyAlignment="0">
      <alignment vertical="center"/>
    </xf>
    <xf numFmtId="0" fontId="24" fillId="26" borderId="0" applyNumberFormat="0" applyBorder="0" applyAlignment="0">
      <alignment vertical="center"/>
    </xf>
    <xf numFmtId="0" fontId="24" fillId="27" borderId="0" applyNumberFormat="0" applyBorder="0" applyAlignment="0">
      <alignment vertical="center"/>
    </xf>
    <xf numFmtId="0" fontId="23" fillId="28" borderId="0" applyNumberFormat="0" applyBorder="0" applyAlignment="0">
      <alignment vertical="center"/>
    </xf>
    <xf numFmtId="0" fontId="23" fillId="29" borderId="0" applyNumberFormat="0" applyBorder="0" applyAlignment="0">
      <alignment vertical="center"/>
    </xf>
    <xf numFmtId="0" fontId="24" fillId="30" borderId="0" applyNumberFormat="0" applyBorder="0" applyAlignment="0">
      <alignment vertical="center"/>
    </xf>
    <xf numFmtId="0" fontId="24" fillId="31" borderId="0" applyNumberFormat="0" applyBorder="0" applyAlignment="0">
      <alignment vertical="center"/>
    </xf>
    <xf numFmtId="0" fontId="23" fillId="32" borderId="0" applyNumberFormat="0" applyBorder="0" applyAlignment="0">
      <alignment vertical="center"/>
    </xf>
    <xf numFmtId="0" fontId="25" fillId="0" borderId="0"/>
    <xf numFmtId="0" fontId="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 2 3 2 2" xfId="50"/>
    <cellStyle name="常规 5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13</xdr:col>
      <xdr:colOff>790575</xdr:colOff>
      <xdr:row>13</xdr:row>
      <xdr:rowOff>95250</xdr:rowOff>
    </xdr:to>
    <xdr:sp>
      <xdr:nvSpPr>
        <xdr:cNvPr id="2" name="Control 1" hidden="1"/>
        <xdr:cNvSpPr/>
      </xdr:nvSpPr>
      <xdr:spPr>
        <a:xfrm>
          <a:off x="10921365" y="8724900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790575</xdr:colOff>
      <xdr:row>13</xdr:row>
      <xdr:rowOff>76200</xdr:rowOff>
    </xdr:to>
    <xdr:sp>
      <xdr:nvSpPr>
        <xdr:cNvPr id="3" name="Control 1" hidden="1"/>
        <xdr:cNvSpPr/>
      </xdr:nvSpPr>
      <xdr:spPr>
        <a:xfrm>
          <a:off x="10921365" y="8724900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790575</xdr:colOff>
      <xdr:row>13</xdr:row>
      <xdr:rowOff>95250</xdr:rowOff>
    </xdr:to>
    <xdr:sp>
      <xdr:nvSpPr>
        <xdr:cNvPr id="4" name="Control 1" hidden="1"/>
        <xdr:cNvSpPr/>
      </xdr:nvSpPr>
      <xdr:spPr>
        <a:xfrm>
          <a:off x="11756390" y="8724900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790575</xdr:colOff>
      <xdr:row>13</xdr:row>
      <xdr:rowOff>76200</xdr:rowOff>
    </xdr:to>
    <xdr:sp>
      <xdr:nvSpPr>
        <xdr:cNvPr id="5" name="Control 1" hidden="1"/>
        <xdr:cNvSpPr/>
      </xdr:nvSpPr>
      <xdr:spPr>
        <a:xfrm>
          <a:off x="11756390" y="8724900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714375</xdr:colOff>
      <xdr:row>13</xdr:row>
      <xdr:rowOff>95250</xdr:rowOff>
    </xdr:to>
    <xdr:sp>
      <xdr:nvSpPr>
        <xdr:cNvPr id="6" name="Control 1" hidden="1"/>
        <xdr:cNvSpPr/>
      </xdr:nvSpPr>
      <xdr:spPr>
        <a:xfrm>
          <a:off x="10921365" y="8724900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714375</xdr:colOff>
      <xdr:row>13</xdr:row>
      <xdr:rowOff>76200</xdr:rowOff>
    </xdr:to>
    <xdr:sp>
      <xdr:nvSpPr>
        <xdr:cNvPr id="7" name="Control 1" hidden="1"/>
        <xdr:cNvSpPr/>
      </xdr:nvSpPr>
      <xdr:spPr>
        <a:xfrm>
          <a:off x="10921365" y="8724900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13</xdr:col>
      <xdr:colOff>0</xdr:colOff>
      <xdr:row>13</xdr:row>
      <xdr:rowOff>0</xdr:rowOff>
    </xdr:from>
    <xdr:ext cx="771525" cy="76200"/>
    <xdr:sp>
      <xdr:nvSpPr>
        <xdr:cNvPr id="8" name="Control 1" hidden="1"/>
        <xdr:cNvSpPr/>
      </xdr:nvSpPr>
      <xdr:spPr>
        <a:xfrm>
          <a:off x="10921365" y="8724900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13</xdr:col>
      <xdr:colOff>0</xdr:colOff>
      <xdr:row>13</xdr:row>
      <xdr:rowOff>0</xdr:rowOff>
    </xdr:from>
    <xdr:ext cx="771525" cy="171450"/>
    <xdr:sp>
      <xdr:nvSpPr>
        <xdr:cNvPr id="9" name="Control 1" hidden="1"/>
        <xdr:cNvSpPr/>
      </xdr:nvSpPr>
      <xdr:spPr>
        <a:xfrm>
          <a:off x="10921365" y="8724900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twoCellAnchor editAs="oneCell">
    <xdr:from>
      <xdr:col>14</xdr:col>
      <xdr:colOff>0</xdr:colOff>
      <xdr:row>13</xdr:row>
      <xdr:rowOff>0</xdr:rowOff>
    </xdr:from>
    <xdr:to>
      <xdr:col>14</xdr:col>
      <xdr:colOff>790575</xdr:colOff>
      <xdr:row>13</xdr:row>
      <xdr:rowOff>95250</xdr:rowOff>
    </xdr:to>
    <xdr:sp>
      <xdr:nvSpPr>
        <xdr:cNvPr id="10" name="Control 1" hidden="1"/>
        <xdr:cNvSpPr/>
      </xdr:nvSpPr>
      <xdr:spPr>
        <a:xfrm>
          <a:off x="11756390" y="8724900"/>
          <a:ext cx="7905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790575</xdr:colOff>
      <xdr:row>13</xdr:row>
      <xdr:rowOff>76200</xdr:rowOff>
    </xdr:to>
    <xdr:sp>
      <xdr:nvSpPr>
        <xdr:cNvPr id="11" name="Control 1" hidden="1"/>
        <xdr:cNvSpPr/>
      </xdr:nvSpPr>
      <xdr:spPr>
        <a:xfrm>
          <a:off x="11756390" y="8724900"/>
          <a:ext cx="7905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714375</xdr:colOff>
      <xdr:row>13</xdr:row>
      <xdr:rowOff>95250</xdr:rowOff>
    </xdr:to>
    <xdr:sp>
      <xdr:nvSpPr>
        <xdr:cNvPr id="12" name="Control 1" hidden="1"/>
        <xdr:cNvSpPr/>
      </xdr:nvSpPr>
      <xdr:spPr>
        <a:xfrm>
          <a:off x="11756390" y="8724900"/>
          <a:ext cx="714375" cy="952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714375</xdr:colOff>
      <xdr:row>13</xdr:row>
      <xdr:rowOff>76200</xdr:rowOff>
    </xdr:to>
    <xdr:sp>
      <xdr:nvSpPr>
        <xdr:cNvPr id="13" name="Control 1" hidden="1"/>
        <xdr:cNvSpPr/>
      </xdr:nvSpPr>
      <xdr:spPr>
        <a:xfrm>
          <a:off x="11756390" y="8724900"/>
          <a:ext cx="71437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twoCellAnchor>
  <xdr:oneCellAnchor>
    <xdr:from>
      <xdr:col>14</xdr:col>
      <xdr:colOff>0</xdr:colOff>
      <xdr:row>13</xdr:row>
      <xdr:rowOff>0</xdr:rowOff>
    </xdr:from>
    <xdr:ext cx="771525" cy="76200"/>
    <xdr:sp>
      <xdr:nvSpPr>
        <xdr:cNvPr id="14" name="Control 1" hidden="1"/>
        <xdr:cNvSpPr/>
      </xdr:nvSpPr>
      <xdr:spPr>
        <a:xfrm>
          <a:off x="11756390" y="8724900"/>
          <a:ext cx="771525" cy="7620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  <xdr:oneCellAnchor>
    <xdr:from>
      <xdr:col>14</xdr:col>
      <xdr:colOff>0</xdr:colOff>
      <xdr:row>13</xdr:row>
      <xdr:rowOff>0</xdr:rowOff>
    </xdr:from>
    <xdr:ext cx="771525" cy="171450"/>
    <xdr:sp>
      <xdr:nvSpPr>
        <xdr:cNvPr id="15" name="Control 1" hidden="1"/>
        <xdr:cNvSpPr/>
      </xdr:nvSpPr>
      <xdr:spPr>
        <a:xfrm>
          <a:off x="11756390" y="8724900"/>
          <a:ext cx="771525" cy="171450"/>
        </a:xfrm>
        <a:prstGeom prst="rect">
          <a:avLst/>
        </a:prstGeom>
        <a:solidFill>
          <a:srgbClr val="FFFFFF"/>
        </a:solidFill>
        <a:ln w="9525">
          <a:noFill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900;&#25509;&#36164;&#37329;&#39033;&#30446;\24&#24180;&#20648;&#22791;&#39033;&#30446;&#27719;&#24635;\2024&#19978;&#25253;&#39033;&#30446;\&#25991;&#26053;&#20307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河西街道"/>
      <sheetName val="模板"/>
      <sheetName val="底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048493"/>
  <sheetViews>
    <sheetView tabSelected="1" view="pageBreakPreview" zoomScale="150" zoomScaleNormal="110" workbookViewId="0">
      <pane ySplit="4" topLeftCell="A5" activePane="bottomLeft" state="frozen"/>
      <selection/>
      <selection pane="bottomLeft" activeCell="AC2" sqref="AC$1:AC$1048576"/>
    </sheetView>
  </sheetViews>
  <sheetFormatPr defaultColWidth="9" defaultRowHeight="14.25"/>
  <cols>
    <col min="1" max="1" width="3.625" style="2" customWidth="1"/>
    <col min="2" max="2" width="7.08333333333333" style="2" customWidth="1"/>
    <col min="3" max="3" width="9.51666666666667" style="2" customWidth="1"/>
    <col min="4" max="4" width="12.6416666666667" style="2" customWidth="1"/>
    <col min="5" max="5" width="6.66666666666667" style="2" customWidth="1"/>
    <col min="6" max="6" width="4.50833333333333" style="2" customWidth="1"/>
    <col min="7" max="7" width="8.125" style="2" customWidth="1"/>
    <col min="8" max="8" width="8.875" style="2" customWidth="1"/>
    <col min="9" max="9" width="8.125" style="2" customWidth="1"/>
    <col min="10" max="10" width="9.71666666666667" style="2" customWidth="1"/>
    <col min="11" max="11" width="16.6666666666667" style="2" customWidth="1"/>
    <col min="12" max="12" width="24.125" style="2" customWidth="1"/>
    <col min="13" max="13" width="23.65" style="2" customWidth="1"/>
    <col min="14" max="14" width="10.9583333333333" style="2" customWidth="1"/>
    <col min="15" max="15" width="17.1083333333333" style="2" customWidth="1"/>
    <col min="16" max="16" width="11.9166666666667" style="2" customWidth="1"/>
    <col min="17" max="17" width="11.125" style="2" customWidth="1"/>
    <col min="18" max="22" width="8.125" style="2" customWidth="1"/>
    <col min="23" max="23" width="7.30833333333333" style="2" customWidth="1"/>
    <col min="24" max="25" width="8.125" style="2" customWidth="1"/>
    <col min="26" max="26" width="12.625" style="2" customWidth="1"/>
    <col min="27" max="27" width="15.625" style="2" customWidth="1"/>
    <col min="28" max="28" width="8.125" style="2" customWidth="1"/>
    <col min="29" max="16384" width="9" style="3"/>
  </cols>
  <sheetData>
    <row r="1" s="1" customFormat="1" ht="28.5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2" customFormat="1" spans="1:2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7" t="s">
        <v>6</v>
      </c>
      <c r="K2" s="8"/>
      <c r="L2" s="8"/>
      <c r="M2" s="9"/>
      <c r="N2" s="5" t="s">
        <v>7</v>
      </c>
      <c r="O2" s="5" t="s">
        <v>8</v>
      </c>
      <c r="P2" s="10" t="s">
        <v>9</v>
      </c>
      <c r="Q2" s="5" t="s">
        <v>10</v>
      </c>
      <c r="R2" s="5"/>
      <c r="S2" s="5"/>
      <c r="T2" s="5"/>
      <c r="U2" s="6" t="s">
        <v>11</v>
      </c>
      <c r="V2" s="6"/>
      <c r="W2" s="6"/>
      <c r="X2" s="6"/>
      <c r="Y2" s="6"/>
      <c r="Z2" s="5" t="s">
        <v>12</v>
      </c>
      <c r="AA2" s="5" t="s">
        <v>13</v>
      </c>
      <c r="AB2" s="10" t="s">
        <v>14</v>
      </c>
    </row>
    <row r="3" s="2" customFormat="1" ht="33.75" spans="1:28">
      <c r="A3" s="5"/>
      <c r="B3" s="5"/>
      <c r="C3" s="5"/>
      <c r="D3" s="6"/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11" t="s">
        <v>22</v>
      </c>
      <c r="M3" s="5" t="s">
        <v>23</v>
      </c>
      <c r="N3" s="5"/>
      <c r="O3" s="5"/>
      <c r="P3" s="12"/>
      <c r="Q3" s="5"/>
      <c r="R3" s="5" t="s">
        <v>24</v>
      </c>
      <c r="S3" s="5" t="s">
        <v>25</v>
      </c>
      <c r="T3" s="5" t="s">
        <v>26</v>
      </c>
      <c r="U3" s="6" t="s">
        <v>27</v>
      </c>
      <c r="V3" s="6" t="s">
        <v>28</v>
      </c>
      <c r="W3" s="6" t="s">
        <v>29</v>
      </c>
      <c r="X3" s="6" t="s">
        <v>30</v>
      </c>
      <c r="Y3" s="6" t="s">
        <v>31</v>
      </c>
      <c r="Z3" s="5"/>
      <c r="AA3" s="5"/>
      <c r="AB3" s="12"/>
    </row>
    <row r="4" s="2" customFormat="1" spans="1:28">
      <c r="A4" s="5"/>
      <c r="B4" s="5"/>
      <c r="C4" s="5"/>
      <c r="D4" s="6" t="s">
        <v>32</v>
      </c>
      <c r="E4" s="5"/>
      <c r="F4" s="6"/>
      <c r="G4" s="5"/>
      <c r="H4" s="5"/>
      <c r="I4" s="5"/>
      <c r="J4" s="5"/>
      <c r="K4" s="5"/>
      <c r="L4" s="11"/>
      <c r="M4" s="5"/>
      <c r="N4" s="5"/>
      <c r="O4" s="5"/>
      <c r="P4" s="5"/>
      <c r="Q4" s="5">
        <f>SUM(Q5:Q15)</f>
        <v>1274.34</v>
      </c>
      <c r="R4" s="5">
        <f>SUM(R5:R15)</f>
        <v>117.94</v>
      </c>
      <c r="S4" s="5">
        <f>SUM(S5:S15)</f>
        <v>880</v>
      </c>
      <c r="T4" s="5">
        <f>SUM(T5:T15)</f>
        <v>276.4</v>
      </c>
      <c r="U4" s="5">
        <v>3082</v>
      </c>
      <c r="V4" s="5">
        <v>12615</v>
      </c>
      <c r="W4" s="5">
        <f>SUM(W5:W15)</f>
        <v>3</v>
      </c>
      <c r="X4" s="5">
        <v>294</v>
      </c>
      <c r="Y4" s="5">
        <v>954</v>
      </c>
      <c r="Z4" s="5"/>
      <c r="AA4" s="5"/>
      <c r="AB4" s="5"/>
    </row>
    <row r="5" s="2" customFormat="1" ht="56.25" spans="1:28">
      <c r="A5" s="13">
        <v>1</v>
      </c>
      <c r="B5" s="13" t="s">
        <v>33</v>
      </c>
      <c r="C5" s="13" t="s">
        <v>34</v>
      </c>
      <c r="D5" s="13" t="s">
        <v>35</v>
      </c>
      <c r="E5" s="13"/>
      <c r="F5" s="13" t="s">
        <v>36</v>
      </c>
      <c r="G5" s="13" t="s">
        <v>37</v>
      </c>
      <c r="H5" s="13" t="s">
        <v>38</v>
      </c>
      <c r="I5" s="13" t="s">
        <v>39</v>
      </c>
      <c r="J5" s="13" t="s">
        <v>40</v>
      </c>
      <c r="K5" s="14" t="s">
        <v>41</v>
      </c>
      <c r="L5" s="14" t="s">
        <v>42</v>
      </c>
      <c r="M5" s="14" t="s">
        <v>43</v>
      </c>
      <c r="N5" s="13" t="s">
        <v>44</v>
      </c>
      <c r="O5" s="13" t="s">
        <v>45</v>
      </c>
      <c r="P5" s="15" t="s">
        <v>46</v>
      </c>
      <c r="Q5" s="13">
        <f t="shared" ref="Q5:Q15" si="0">R5+S5+T5</f>
        <v>200</v>
      </c>
      <c r="R5" s="13">
        <v>5</v>
      </c>
      <c r="S5" s="13">
        <v>145</v>
      </c>
      <c r="T5" s="13">
        <v>50</v>
      </c>
      <c r="U5" s="13">
        <v>240</v>
      </c>
      <c r="V5" s="13">
        <v>870</v>
      </c>
      <c r="W5" s="13">
        <v>0</v>
      </c>
      <c r="X5" s="13">
        <v>35</v>
      </c>
      <c r="Y5" s="13">
        <v>112</v>
      </c>
      <c r="Z5" s="13" t="s">
        <v>47</v>
      </c>
      <c r="AA5" s="13" t="s">
        <v>48</v>
      </c>
      <c r="AB5" s="13" t="s">
        <v>49</v>
      </c>
    </row>
    <row r="6" s="2" customFormat="1" ht="56.25" spans="1:28">
      <c r="A6" s="13">
        <v>2</v>
      </c>
      <c r="B6" s="13" t="s">
        <v>50</v>
      </c>
      <c r="C6" s="13" t="s">
        <v>51</v>
      </c>
      <c r="D6" s="13" t="s">
        <v>52</v>
      </c>
      <c r="E6" s="13"/>
      <c r="F6" s="13" t="s">
        <v>36</v>
      </c>
      <c r="G6" s="13" t="s">
        <v>37</v>
      </c>
      <c r="H6" s="13" t="s">
        <v>38</v>
      </c>
      <c r="I6" s="13" t="s">
        <v>39</v>
      </c>
      <c r="J6" s="13" t="s">
        <v>40</v>
      </c>
      <c r="K6" s="14" t="s">
        <v>53</v>
      </c>
      <c r="L6" s="14" t="s">
        <v>42</v>
      </c>
      <c r="M6" s="14" t="s">
        <v>43</v>
      </c>
      <c r="N6" s="13" t="s">
        <v>54</v>
      </c>
      <c r="O6" s="13" t="s">
        <v>55</v>
      </c>
      <c r="P6" s="15" t="s">
        <v>46</v>
      </c>
      <c r="Q6" s="13">
        <f t="shared" si="0"/>
        <v>200</v>
      </c>
      <c r="R6" s="13">
        <v>5</v>
      </c>
      <c r="S6" s="13">
        <v>145</v>
      </c>
      <c r="T6" s="13">
        <v>50</v>
      </c>
      <c r="U6" s="13">
        <v>901</v>
      </c>
      <c r="V6" s="13">
        <v>3605</v>
      </c>
      <c r="W6" s="13">
        <v>0</v>
      </c>
      <c r="X6" s="13">
        <v>57</v>
      </c>
      <c r="Y6" s="13">
        <v>107</v>
      </c>
      <c r="Z6" s="13" t="s">
        <v>47</v>
      </c>
      <c r="AA6" s="13" t="s">
        <v>56</v>
      </c>
      <c r="AB6" s="13" t="s">
        <v>49</v>
      </c>
    </row>
    <row r="7" s="2" customFormat="1" ht="56.25" spans="1:28">
      <c r="A7" s="13">
        <v>3</v>
      </c>
      <c r="B7" s="13" t="s">
        <v>57</v>
      </c>
      <c r="C7" s="13" t="s">
        <v>58</v>
      </c>
      <c r="D7" s="13" t="s">
        <v>59</v>
      </c>
      <c r="E7" s="13"/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4" t="s">
        <v>60</v>
      </c>
      <c r="L7" s="14" t="s">
        <v>61</v>
      </c>
      <c r="M7" s="14" t="s">
        <v>62</v>
      </c>
      <c r="N7" s="13" t="s">
        <v>63</v>
      </c>
      <c r="O7" s="13" t="s">
        <v>64</v>
      </c>
      <c r="P7" s="15" t="s">
        <v>46</v>
      </c>
      <c r="Q7" s="13">
        <f t="shared" si="0"/>
        <v>200</v>
      </c>
      <c r="R7" s="13">
        <v>5</v>
      </c>
      <c r="S7" s="13">
        <v>145</v>
      </c>
      <c r="T7" s="13">
        <v>50</v>
      </c>
      <c r="U7" s="13">
        <v>49</v>
      </c>
      <c r="V7" s="13">
        <v>200</v>
      </c>
      <c r="W7" s="13">
        <v>0</v>
      </c>
      <c r="X7" s="13">
        <v>2</v>
      </c>
      <c r="Y7" s="13">
        <v>4</v>
      </c>
      <c r="Z7" s="13" t="s">
        <v>47</v>
      </c>
      <c r="AA7" s="13" t="s">
        <v>65</v>
      </c>
      <c r="AB7" s="13" t="s">
        <v>49</v>
      </c>
    </row>
    <row r="8" s="2" customFormat="1" ht="56.25" spans="1:28">
      <c r="A8" s="13">
        <v>4</v>
      </c>
      <c r="B8" s="13" t="s">
        <v>66</v>
      </c>
      <c r="C8" s="13" t="s">
        <v>67</v>
      </c>
      <c r="D8" s="13" t="s">
        <v>68</v>
      </c>
      <c r="E8" s="13"/>
      <c r="F8" s="13" t="s">
        <v>36</v>
      </c>
      <c r="G8" s="13" t="s">
        <v>37</v>
      </c>
      <c r="H8" s="13" t="s">
        <v>38</v>
      </c>
      <c r="I8" s="13" t="s">
        <v>39</v>
      </c>
      <c r="J8" s="13" t="s">
        <v>40</v>
      </c>
      <c r="K8" s="14" t="s">
        <v>69</v>
      </c>
      <c r="L8" s="14" t="s">
        <v>61</v>
      </c>
      <c r="M8" s="14" t="s">
        <v>62</v>
      </c>
      <c r="N8" s="13" t="s">
        <v>54</v>
      </c>
      <c r="O8" s="13" t="s">
        <v>55</v>
      </c>
      <c r="P8" s="15" t="s">
        <v>46</v>
      </c>
      <c r="Q8" s="13">
        <f t="shared" si="0"/>
        <v>200</v>
      </c>
      <c r="R8" s="13">
        <v>5</v>
      </c>
      <c r="S8" s="13">
        <v>145</v>
      </c>
      <c r="T8" s="13">
        <v>50</v>
      </c>
      <c r="U8" s="13">
        <v>650</v>
      </c>
      <c r="V8" s="13">
        <v>2250</v>
      </c>
      <c r="W8" s="13">
        <v>1</v>
      </c>
      <c r="X8" s="13">
        <v>134</v>
      </c>
      <c r="Y8" s="13">
        <v>496</v>
      </c>
      <c r="Z8" s="13" t="s">
        <v>47</v>
      </c>
      <c r="AA8" s="13" t="s">
        <v>70</v>
      </c>
      <c r="AB8" s="13" t="s">
        <v>49</v>
      </c>
    </row>
    <row r="9" s="2" customFormat="1" ht="67.5" spans="1:28">
      <c r="A9" s="13">
        <v>5</v>
      </c>
      <c r="B9" s="16" t="s">
        <v>71</v>
      </c>
      <c r="C9" s="16" t="s">
        <v>72</v>
      </c>
      <c r="D9" s="16" t="s">
        <v>73</v>
      </c>
      <c r="E9" s="16"/>
      <c r="F9" s="16" t="s">
        <v>36</v>
      </c>
      <c r="G9" s="16" t="s">
        <v>37</v>
      </c>
      <c r="H9" s="16" t="s">
        <v>74</v>
      </c>
      <c r="I9" s="16" t="s">
        <v>75</v>
      </c>
      <c r="J9" s="16" t="s">
        <v>76</v>
      </c>
      <c r="K9" s="17" t="s">
        <v>77</v>
      </c>
      <c r="L9" s="17" t="s">
        <v>78</v>
      </c>
      <c r="M9" s="17" t="s">
        <v>79</v>
      </c>
      <c r="N9" s="16" t="s">
        <v>80</v>
      </c>
      <c r="O9" s="16" t="s">
        <v>81</v>
      </c>
      <c r="P9" s="15" t="s">
        <v>46</v>
      </c>
      <c r="Q9" s="13">
        <f t="shared" si="0"/>
        <v>180</v>
      </c>
      <c r="R9" s="16">
        <v>5</v>
      </c>
      <c r="S9" s="16">
        <v>145</v>
      </c>
      <c r="T9" s="16">
        <v>30</v>
      </c>
      <c r="U9" s="16">
        <v>156</v>
      </c>
      <c r="V9" s="16">
        <v>485</v>
      </c>
      <c r="W9" s="16">
        <v>1</v>
      </c>
      <c r="X9" s="16">
        <v>30</v>
      </c>
      <c r="Y9" s="16">
        <v>129</v>
      </c>
      <c r="Z9" s="16" t="s">
        <v>47</v>
      </c>
      <c r="AA9" s="16" t="s">
        <v>82</v>
      </c>
      <c r="AB9" s="16" t="s">
        <v>49</v>
      </c>
    </row>
    <row r="10" s="2" customFormat="1" ht="56.25" spans="1:28">
      <c r="A10" s="13">
        <v>6</v>
      </c>
      <c r="B10" s="13" t="s">
        <v>83</v>
      </c>
      <c r="C10" s="13" t="s">
        <v>84</v>
      </c>
      <c r="D10" s="13" t="s">
        <v>85</v>
      </c>
      <c r="E10" s="13"/>
      <c r="F10" s="13" t="s">
        <v>36</v>
      </c>
      <c r="G10" s="13" t="s">
        <v>37</v>
      </c>
      <c r="H10" s="13" t="s">
        <v>74</v>
      </c>
      <c r="I10" s="13" t="s">
        <v>75</v>
      </c>
      <c r="J10" s="13" t="s">
        <v>86</v>
      </c>
      <c r="K10" s="14" t="s">
        <v>87</v>
      </c>
      <c r="L10" s="14" t="s">
        <v>88</v>
      </c>
      <c r="M10" s="14" t="s">
        <v>89</v>
      </c>
      <c r="N10" s="13" t="s">
        <v>90</v>
      </c>
      <c r="O10" s="13" t="s">
        <v>91</v>
      </c>
      <c r="P10" s="15" t="s">
        <v>46</v>
      </c>
      <c r="Q10" s="13">
        <f t="shared" si="0"/>
        <v>190</v>
      </c>
      <c r="R10" s="13">
        <v>5</v>
      </c>
      <c r="S10" s="13">
        <v>145</v>
      </c>
      <c r="T10" s="13">
        <v>40</v>
      </c>
      <c r="U10" s="13">
        <v>595</v>
      </c>
      <c r="V10" s="13">
        <v>2536</v>
      </c>
      <c r="W10" s="13">
        <v>0</v>
      </c>
      <c r="X10" s="13">
        <v>14</v>
      </c>
      <c r="Y10" s="13">
        <v>41</v>
      </c>
      <c r="Z10" s="13" t="s">
        <v>47</v>
      </c>
      <c r="AA10" s="13" t="s">
        <v>92</v>
      </c>
      <c r="AB10" s="13" t="s">
        <v>93</v>
      </c>
    </row>
    <row r="11" s="2" customFormat="1" ht="45" spans="1:28">
      <c r="A11" s="13">
        <v>7</v>
      </c>
      <c r="B11" s="13" t="s">
        <v>94</v>
      </c>
      <c r="C11" s="13" t="s">
        <v>95</v>
      </c>
      <c r="D11" s="13" t="s">
        <v>96</v>
      </c>
      <c r="E11" s="13"/>
      <c r="F11" s="13" t="s">
        <v>36</v>
      </c>
      <c r="G11" s="13" t="s">
        <v>37</v>
      </c>
      <c r="H11" s="13" t="s">
        <v>97</v>
      </c>
      <c r="I11" s="13" t="s">
        <v>98</v>
      </c>
      <c r="J11" s="13" t="s">
        <v>76</v>
      </c>
      <c r="K11" s="14" t="s">
        <v>99</v>
      </c>
      <c r="L11" s="14" t="s">
        <v>100</v>
      </c>
      <c r="M11" s="14" t="s">
        <v>101</v>
      </c>
      <c r="N11" s="13" t="s">
        <v>102</v>
      </c>
      <c r="O11" s="13" t="s">
        <v>103</v>
      </c>
      <c r="P11" s="15" t="s">
        <v>46</v>
      </c>
      <c r="Q11" s="13">
        <v>5.1</v>
      </c>
      <c r="R11" s="13">
        <v>5</v>
      </c>
      <c r="S11" s="13">
        <v>0</v>
      </c>
      <c r="T11" s="13">
        <v>0.1</v>
      </c>
      <c r="U11" s="13">
        <v>476</v>
      </c>
      <c r="V11" s="13">
        <v>1904</v>
      </c>
      <c r="W11" s="13">
        <v>0</v>
      </c>
      <c r="X11" s="13">
        <v>11</v>
      </c>
      <c r="Y11" s="13">
        <v>25</v>
      </c>
      <c r="Z11" s="13" t="s">
        <v>47</v>
      </c>
      <c r="AA11" s="13" t="s">
        <v>104</v>
      </c>
      <c r="AB11" s="13"/>
    </row>
    <row r="12" s="2" customFormat="1" ht="112.5" spans="1:28">
      <c r="A12" s="13">
        <v>8</v>
      </c>
      <c r="B12" s="13" t="s">
        <v>47</v>
      </c>
      <c r="C12" s="13"/>
      <c r="D12" s="13" t="s">
        <v>105</v>
      </c>
      <c r="E12" s="13"/>
      <c r="F12" s="13" t="s">
        <v>36</v>
      </c>
      <c r="G12" s="13" t="s">
        <v>37</v>
      </c>
      <c r="H12" s="13" t="s">
        <v>97</v>
      </c>
      <c r="I12" s="13" t="s">
        <v>106</v>
      </c>
      <c r="J12" s="13" t="s">
        <v>107</v>
      </c>
      <c r="K12" s="14" t="s">
        <v>108</v>
      </c>
      <c r="L12" s="14" t="s">
        <v>109</v>
      </c>
      <c r="M12" s="14" t="s">
        <v>110</v>
      </c>
      <c r="N12" s="13" t="s">
        <v>111</v>
      </c>
      <c r="O12" s="13" t="s">
        <v>112</v>
      </c>
      <c r="P12" s="15" t="s">
        <v>46</v>
      </c>
      <c r="Q12" s="13">
        <f>R12+S12+T12</f>
        <v>25</v>
      </c>
      <c r="R12" s="13">
        <v>15</v>
      </c>
      <c r="S12" s="13">
        <v>10</v>
      </c>
      <c r="T12" s="13">
        <v>0</v>
      </c>
      <c r="U12" s="13"/>
      <c r="V12" s="13"/>
      <c r="W12" s="13"/>
      <c r="X12" s="13"/>
      <c r="Y12" s="13"/>
      <c r="Z12" s="13" t="s">
        <v>47</v>
      </c>
      <c r="AA12" s="13" t="s">
        <v>47</v>
      </c>
      <c r="AB12" s="13" t="s">
        <v>113</v>
      </c>
    </row>
    <row r="13" s="2" customFormat="1" ht="90" spans="1:28">
      <c r="A13" s="13">
        <v>9</v>
      </c>
      <c r="B13" s="13" t="s">
        <v>47</v>
      </c>
      <c r="C13" s="13" t="s">
        <v>114</v>
      </c>
      <c r="D13" s="13" t="s">
        <v>115</v>
      </c>
      <c r="E13" s="13"/>
      <c r="F13" s="13" t="s">
        <v>36</v>
      </c>
      <c r="G13" s="13" t="s">
        <v>37</v>
      </c>
      <c r="H13" s="13" t="s">
        <v>97</v>
      </c>
      <c r="I13" s="13" t="s">
        <v>116</v>
      </c>
      <c r="J13" s="13" t="s">
        <v>117</v>
      </c>
      <c r="K13" s="14" t="s">
        <v>118</v>
      </c>
      <c r="L13" s="14" t="s">
        <v>119</v>
      </c>
      <c r="M13" s="14" t="s">
        <v>120</v>
      </c>
      <c r="N13" s="13" t="s">
        <v>121</v>
      </c>
      <c r="O13" s="13" t="s">
        <v>122</v>
      </c>
      <c r="P13" s="15" t="s">
        <v>46</v>
      </c>
      <c r="Q13" s="13">
        <v>25.5</v>
      </c>
      <c r="R13" s="13">
        <v>20</v>
      </c>
      <c r="S13" s="13"/>
      <c r="T13" s="13">
        <v>5.5</v>
      </c>
      <c r="U13" s="13"/>
      <c r="V13" s="13"/>
      <c r="W13" s="13"/>
      <c r="X13" s="13"/>
      <c r="Y13" s="13"/>
      <c r="Z13" s="13" t="s">
        <v>47</v>
      </c>
      <c r="AA13" s="13" t="s">
        <v>47</v>
      </c>
      <c r="AB13" s="13" t="s">
        <v>113</v>
      </c>
    </row>
    <row r="14" s="2" customFormat="1" ht="67.5" spans="1:28">
      <c r="A14" s="13">
        <v>10</v>
      </c>
      <c r="B14" s="13" t="s">
        <v>94</v>
      </c>
      <c r="C14" s="13" t="s">
        <v>123</v>
      </c>
      <c r="D14" s="13" t="s">
        <v>124</v>
      </c>
      <c r="E14" s="13"/>
      <c r="F14" s="13" t="s">
        <v>36</v>
      </c>
      <c r="G14" s="13" t="s">
        <v>125</v>
      </c>
      <c r="H14" s="13" t="s">
        <v>126</v>
      </c>
      <c r="I14" s="13" t="s">
        <v>127</v>
      </c>
      <c r="J14" s="13" t="s">
        <v>128</v>
      </c>
      <c r="K14" s="14" t="s">
        <v>129</v>
      </c>
      <c r="L14" s="14" t="s">
        <v>130</v>
      </c>
      <c r="M14" s="14" t="s">
        <v>131</v>
      </c>
      <c r="N14" s="13" t="s">
        <v>132</v>
      </c>
      <c r="O14" s="13" t="s">
        <v>133</v>
      </c>
      <c r="P14" s="15" t="s">
        <v>46</v>
      </c>
      <c r="Q14" s="13">
        <f>R14+S14+T14</f>
        <v>30.5</v>
      </c>
      <c r="R14" s="13">
        <v>30</v>
      </c>
      <c r="S14" s="13"/>
      <c r="T14" s="13">
        <v>0.5</v>
      </c>
      <c r="U14" s="13">
        <v>61</v>
      </c>
      <c r="V14" s="13">
        <v>204</v>
      </c>
      <c r="W14" s="13">
        <v>1</v>
      </c>
      <c r="X14" s="13">
        <v>29</v>
      </c>
      <c r="Y14" s="13">
        <v>97</v>
      </c>
      <c r="Z14" s="13" t="s">
        <v>134</v>
      </c>
      <c r="AA14" s="13" t="s">
        <v>104</v>
      </c>
      <c r="AB14" s="13" t="s">
        <v>135</v>
      </c>
    </row>
    <row r="15" s="2" customFormat="1" ht="33.75" spans="1:28">
      <c r="A15" s="13">
        <v>11</v>
      </c>
      <c r="B15" s="13" t="s">
        <v>66</v>
      </c>
      <c r="C15" s="13" t="s">
        <v>136</v>
      </c>
      <c r="D15" s="13" t="s">
        <v>137</v>
      </c>
      <c r="E15" s="13"/>
      <c r="F15" s="13" t="s">
        <v>36</v>
      </c>
      <c r="G15" s="13" t="s">
        <v>37</v>
      </c>
      <c r="H15" s="13" t="s">
        <v>38</v>
      </c>
      <c r="I15" s="13" t="s">
        <v>138</v>
      </c>
      <c r="J15" s="13" t="s">
        <v>139</v>
      </c>
      <c r="K15" s="14" t="s">
        <v>140</v>
      </c>
      <c r="L15" s="14" t="s">
        <v>141</v>
      </c>
      <c r="M15" s="14" t="s">
        <v>142</v>
      </c>
      <c r="N15" s="13" t="s">
        <v>143</v>
      </c>
      <c r="O15" s="13" t="s">
        <v>144</v>
      </c>
      <c r="P15" s="15" t="s">
        <v>46</v>
      </c>
      <c r="Q15" s="13">
        <v>18.24</v>
      </c>
      <c r="R15" s="13">
        <v>17.94</v>
      </c>
      <c r="S15" s="13"/>
      <c r="T15" s="13">
        <v>0.3</v>
      </c>
      <c r="U15" s="13">
        <v>15</v>
      </c>
      <c r="V15" s="13">
        <v>765</v>
      </c>
      <c r="W15" s="13">
        <v>0</v>
      </c>
      <c r="X15" s="13">
        <v>11</v>
      </c>
      <c r="Y15" s="13">
        <v>40</v>
      </c>
      <c r="Z15" s="13" t="s">
        <v>47</v>
      </c>
      <c r="AA15" s="13" t="s">
        <v>70</v>
      </c>
      <c r="AB15" s="13"/>
    </row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</sheetData>
  <mergeCells count="16">
    <mergeCell ref="A1:AB1"/>
    <mergeCell ref="E2:I2"/>
    <mergeCell ref="J2:M2"/>
    <mergeCell ref="R2:T2"/>
    <mergeCell ref="U2:Y2"/>
    <mergeCell ref="A2:A3"/>
    <mergeCell ref="B2:B3"/>
    <mergeCell ref="C2:C3"/>
    <mergeCell ref="D2:D3"/>
    <mergeCell ref="N2:N3"/>
    <mergeCell ref="O2:O3"/>
    <mergeCell ref="P2:P3"/>
    <mergeCell ref="Q2:Q3"/>
    <mergeCell ref="Z2:Z3"/>
    <mergeCell ref="AA2:AA3"/>
    <mergeCell ref="AB2:AB3"/>
  </mergeCells>
  <dataValidations count="1">
    <dataValidation type="list" allowBlank="1" showInputMessage="1" showErrorMessage="1" sqref="H5:H8">
      <formula1>INDIRECT(G5)</formula1>
    </dataValidation>
  </dataValidations>
  <pageMargins left="0.511805555555556" right="0.472222222222222" top="0.865972222222222" bottom="0.747916666666667" header="0.5" footer="0.275"/>
  <pageSetup paperSize="8" scale="63" fitToHeight="0" orientation="landscape" horizontalDpi="600"/>
  <headerFooter>
    <oddFooter>&amp;C第 &amp;P 页，共 &amp;N 页</oddFooter>
  </headerFooter>
  <ignoredErrors>
    <ignoredError sqref="R5:T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曾爱</cp:lastModifiedBy>
  <dcterms:created xsi:type="dcterms:W3CDTF">2025-03-31T10:33:00Z</dcterms:created>
  <dcterms:modified xsi:type="dcterms:W3CDTF">2025-11-28T03:33:42Z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FE25DFD661AD478D94091A8EAEC6006A_13</vt:lpwstr>
  </property>
  <property fmtid="{D5CDD505-2E9C-101B-9397-08002B2CF9AE}" pid="3" name="KSOProductBuildVer">
    <vt:lpwstr>2052-12.1.0.23542</vt:lpwstr>
  </property>
</Properties>
</file>