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2184" windowHeight="9177" activeTab="0" tabRatio="600"/>
  </bookViews>
  <sheets>
    <sheet name="政府网公示" sheetId="2" r:id="rId1"/>
  </sheets>
  <definedNames>
    <definedName name="_xlnm._FilterDatabase" localSheetId="0" hidden="1">'政府网公示'!A5:Q82</definedName>
  </definedNames>
  <calcPr calcId="191029"/>
</workbook>
</file>

<file path=xl/sharedStrings.xml><?xml version="1.0" encoding="utf-8"?>
<sst xmlns="http://schemas.openxmlformats.org/spreadsheetml/2006/main" count="769" uniqueCount="390">
  <si>
    <t>附件</t>
  </si>
  <si>
    <t xml:space="preserve">2024年12月（第二批）就业困难人员灵活就业社保补贴花名册       </t>
  </si>
  <si>
    <t>序号</t>
  </si>
  <si>
    <t>申报单位</t>
  </si>
  <si>
    <t>姓名</t>
  </si>
  <si>
    <t>性别</t>
  </si>
  <si>
    <t>身份证号码</t>
  </si>
  <si>
    <t>家庭住址</t>
  </si>
  <si>
    <t>登记证编号</t>
  </si>
  <si>
    <t>就业困难人员类别</t>
  </si>
  <si>
    <t>就业困难人员认定日期</t>
  </si>
  <si>
    <t>就业地点及岗位</t>
  </si>
  <si>
    <t>缴费地</t>
  </si>
  <si>
    <t>社保缴费情况</t>
  </si>
  <si>
    <t>补贴金额（元）</t>
  </si>
  <si>
    <t>备注</t>
  </si>
  <si>
    <t>合计金额（元）</t>
  </si>
  <si>
    <t>其中：</t>
  </si>
  <si>
    <t>养老（元）</t>
  </si>
  <si>
    <t>医保(元）</t>
  </si>
  <si>
    <t>万缘街道</t>
  </si>
  <si>
    <t>李明蓉</t>
  </si>
  <si>
    <t>女</t>
  </si>
  <si>
    <t>5108021****2110926</t>
  </si>
  <si>
    <t>老街社区如意湖畔</t>
  </si>
  <si>
    <t>5108020011049715</t>
  </si>
  <si>
    <t>大龄人员</t>
  </si>
  <si>
    <t>老街社区-稻满稻超市-促销员</t>
  </si>
  <si>
    <t>广元市本级</t>
  </si>
  <si>
    <t>202407-202412</t>
  </si>
  <si>
    <t>邓碧雪</t>
  </si>
  <si>
    <t>5108221****0107328</t>
  </si>
  <si>
    <t>雪峰五洲社区821小区</t>
  </si>
  <si>
    <t>5108022024003581</t>
  </si>
  <si>
    <t>快乐社区-碧桂园华福家纺定制-销售员</t>
  </si>
  <si>
    <t>广元市利州区</t>
  </si>
  <si>
    <t>202411-202412</t>
  </si>
  <si>
    <t>何建明</t>
  </si>
  <si>
    <t>男</t>
  </si>
  <si>
    <t>5108021****6290731</t>
  </si>
  <si>
    <t>南河街道南环路中段199号附45号</t>
  </si>
  <si>
    <t>5108020011035779</t>
  </si>
  <si>
    <t>老街社区-桓浩建设富南山居项目-零工</t>
  </si>
  <si>
    <t>彭勇</t>
  </si>
  <si>
    <t>5108021****7060012</t>
  </si>
  <si>
    <t>蜀门北路二段132号17-4-1202</t>
  </si>
  <si>
    <t>5108020022001652</t>
  </si>
  <si>
    <t>低收入家庭人员</t>
  </si>
  <si>
    <t>202401-202412</t>
  </si>
  <si>
    <t>张清林</t>
  </si>
  <si>
    <t>5108021****8230739</t>
  </si>
  <si>
    <t>东坝街道</t>
  </si>
  <si>
    <t>5108990011036443</t>
  </si>
  <si>
    <t>万缘社区-农科院、臭皮匠人力资源公司-保安</t>
  </si>
  <si>
    <t>何蓉</t>
  </si>
  <si>
    <t>5108121****2203985</t>
  </si>
  <si>
    <t>雪峰</t>
  </si>
  <si>
    <t>5108020012078074</t>
  </si>
  <si>
    <t>古堰社区-潮漫酒店-保洁</t>
  </si>
  <si>
    <t>郭玉君</t>
  </si>
  <si>
    <t>5108021****8142823</t>
  </si>
  <si>
    <t>古堰社区-古堰新居</t>
  </si>
  <si>
    <t>5108020011017410</t>
  </si>
  <si>
    <t>古堰社区-渝小匠火锅店-服务员</t>
  </si>
  <si>
    <t>202406-202412</t>
  </si>
  <si>
    <t>刘永萍</t>
  </si>
  <si>
    <t>5108021****8163328</t>
  </si>
  <si>
    <t>东坝街道利泽家园</t>
  </si>
  <si>
    <t>5108020011048710</t>
  </si>
  <si>
    <t>古堰社区-优品果源水果店-销售</t>
  </si>
  <si>
    <t>杨秀芬</t>
  </si>
  <si>
    <t>5107231****9253265</t>
  </si>
  <si>
    <t>5108020011017590</t>
  </si>
  <si>
    <t>唐蓉华</t>
  </si>
  <si>
    <t>5108111****2071925</t>
  </si>
  <si>
    <t>雪峰春馨园8-2-602</t>
  </si>
  <si>
    <t>5108022024002619</t>
  </si>
  <si>
    <t>古堰社区-国投大厦平安保险-销售</t>
  </si>
  <si>
    <t>杨如顶</t>
  </si>
  <si>
    <t>5113211****4233857</t>
  </si>
  <si>
    <t>古堰社区-邦泰天誉</t>
  </si>
  <si>
    <t>5113211020012615</t>
  </si>
  <si>
    <t>古堰社区-个人开网约车</t>
  </si>
  <si>
    <t>焦洋</t>
  </si>
  <si>
    <t>2203811****7260026</t>
  </si>
  <si>
    <t>东坝金柜社区四组</t>
  </si>
  <si>
    <t>5108020019002469</t>
  </si>
  <si>
    <t>古堰社区-（广元市汉硕幼儿园）-保育老师</t>
  </si>
  <si>
    <t>范淼</t>
  </si>
  <si>
    <t>5108111****2164225</t>
  </si>
  <si>
    <t>雪峰街道芸香社区</t>
  </si>
  <si>
    <t>5108020012008231</t>
  </si>
  <si>
    <t>古堰社区-（万缘第三办公楼档案中心）-档案整理</t>
  </si>
  <si>
    <t>褚芷乐</t>
  </si>
  <si>
    <t>5108021****1045426</t>
  </si>
  <si>
    <t>东坝街道启明星花园</t>
  </si>
  <si>
    <t>5108000020000757</t>
  </si>
  <si>
    <t>古堰社区-六合面馆-服务员</t>
  </si>
  <si>
    <t>赵娟</t>
  </si>
  <si>
    <t>5108241****9222241</t>
  </si>
  <si>
    <t>兴安路三段759号附43号</t>
  </si>
  <si>
    <t>5108990012034729</t>
  </si>
  <si>
    <t>古堰社区-万达星驰教育</t>
  </si>
  <si>
    <t>202410-202412</t>
  </si>
  <si>
    <t>王海霞</t>
  </si>
  <si>
    <t>5108021****5282822</t>
  </si>
  <si>
    <t>东坝嘉陵路南段38号</t>
  </si>
  <si>
    <t>5108020021002095</t>
  </si>
  <si>
    <t>残疾人</t>
  </si>
  <si>
    <t>古堰社区-（财汇嘉信法律咨询公司）-业务员</t>
  </si>
  <si>
    <t>202408-202412</t>
  </si>
  <si>
    <t>罗映兰</t>
  </si>
  <si>
    <t>5108021****2282203</t>
  </si>
  <si>
    <t>5108020024003692</t>
  </si>
  <si>
    <t>古堰社区-（检察院食堂）-厨师</t>
  </si>
  <si>
    <t>彭惠</t>
  </si>
  <si>
    <t>5108211****2030021</t>
  </si>
  <si>
    <t>雪峰1组</t>
  </si>
  <si>
    <t>5108020012010946</t>
  </si>
  <si>
    <t>古堰社区-（永辉超市、人寿保险公司）</t>
  </si>
  <si>
    <t>郭丽蓉</t>
  </si>
  <si>
    <t>5108021****7022628</t>
  </si>
  <si>
    <t>雪峰街道九华村三组</t>
  </si>
  <si>
    <t>5108020012008347</t>
  </si>
  <si>
    <t>古堰社区-（万达停车场）-安保</t>
  </si>
  <si>
    <t>肖叔虹</t>
  </si>
  <si>
    <t>5108111****1251666</t>
  </si>
  <si>
    <t>雪峰街道樵歌社区</t>
  </si>
  <si>
    <t>5108020011053395</t>
  </si>
  <si>
    <t>古堰社区-（万达广场MX男装）-销售</t>
  </si>
  <si>
    <t>杨小琴</t>
  </si>
  <si>
    <t>5108021****9041766</t>
  </si>
  <si>
    <t>东坝街道金柜五组</t>
  </si>
  <si>
    <t>5108020012062425</t>
  </si>
  <si>
    <t>古堰社区-（万达一楼百丽）-销售</t>
  </si>
  <si>
    <t>解忠莉</t>
  </si>
  <si>
    <t>5108021****2051762</t>
  </si>
  <si>
    <t>万缘古堰社区-</t>
  </si>
  <si>
    <t>5108020011017081</t>
  </si>
  <si>
    <t>古堰社区-（绵阳开元米粉）-服务员</t>
  </si>
  <si>
    <t>卫平荣</t>
  </si>
  <si>
    <t>5108021****4180439</t>
  </si>
  <si>
    <t>雪峰春馨园18栋</t>
  </si>
  <si>
    <t>5108020012014220</t>
  </si>
  <si>
    <t>古堰社区-（水岸华府百姓乐大药店）-驾驶员</t>
  </si>
  <si>
    <t>王久才</t>
  </si>
  <si>
    <t>5108021****3210733</t>
  </si>
  <si>
    <t>5108020024002427</t>
  </si>
  <si>
    <t>古堰社区-（万达华城物业）-安保</t>
  </si>
  <si>
    <t>鲁红英</t>
  </si>
  <si>
    <t>5108021****3251721</t>
  </si>
  <si>
    <t>东坝街道鲁家中巷50号</t>
  </si>
  <si>
    <t>5108020012081213</t>
  </si>
  <si>
    <t>古堰社区-（博源利都酒店)-服务员</t>
  </si>
  <si>
    <t>刘小华</t>
  </si>
  <si>
    <t>5108241****4117283</t>
  </si>
  <si>
    <t>雪峰长虹东城时代25-1</t>
  </si>
  <si>
    <t>5108240016004615</t>
  </si>
  <si>
    <t>古堰社区-万达有家超市）-销售</t>
  </si>
  <si>
    <t>黄超</t>
  </si>
  <si>
    <t>5108111****2114287</t>
  </si>
  <si>
    <t>古堰社区-优山郡</t>
  </si>
  <si>
    <t>5108020011006383</t>
  </si>
  <si>
    <t>古堰社区-（万达一点味）-后厨</t>
  </si>
  <si>
    <t>马春梅</t>
  </si>
  <si>
    <t>5108021****3011729</t>
  </si>
  <si>
    <t>雪峰街道九华村五组</t>
  </si>
  <si>
    <t>5108020014006533</t>
  </si>
  <si>
    <t>古堰社区-罗胖胖现切火锅-服务员</t>
  </si>
  <si>
    <t>黄忠兰</t>
  </si>
  <si>
    <t>5108021****3272021</t>
  </si>
  <si>
    <t>东坝街道110厂孙家沟357号1-2-2</t>
  </si>
  <si>
    <t>5108990012012996</t>
  </si>
  <si>
    <t>何明燕</t>
  </si>
  <si>
    <t>5108111****2132600</t>
  </si>
  <si>
    <t>东坝金柜社区二组</t>
  </si>
  <si>
    <t>5108021024000107</t>
  </si>
  <si>
    <t>古堰社区-王凉面-服务员</t>
  </si>
  <si>
    <t>马丹</t>
  </si>
  <si>
    <t>5101071****6185829</t>
  </si>
  <si>
    <t>5108020011017583</t>
  </si>
  <si>
    <t>古堰社区-谢瓜子-营业员</t>
  </si>
  <si>
    <t>孙国琼</t>
  </si>
  <si>
    <t>5108021****1051743</t>
  </si>
  <si>
    <t>雪峰长虹东城时代</t>
  </si>
  <si>
    <t>5108020012070847</t>
  </si>
  <si>
    <t>马翠兰</t>
  </si>
  <si>
    <t>5108021****8131720</t>
  </si>
  <si>
    <t>5108020011017415</t>
  </si>
  <si>
    <t>古堰社区-瑞丽主题酒店-服务员</t>
  </si>
  <si>
    <t>范花花</t>
  </si>
  <si>
    <t>5108021****712042X</t>
  </si>
  <si>
    <t>南河敬国路机场宿舍</t>
  </si>
  <si>
    <t>5108021012108873</t>
  </si>
  <si>
    <t>连续失业一年以上人员</t>
  </si>
  <si>
    <t>古堰社区-万达樊文花护理店-面部护理师</t>
  </si>
  <si>
    <t>吴晓莉</t>
  </si>
  <si>
    <t>5108111****3293667</t>
  </si>
  <si>
    <t>龙潭界牌村六组</t>
  </si>
  <si>
    <t>5108020013002460</t>
  </si>
  <si>
    <t>古堰社区-中国人民人寿-销售</t>
  </si>
  <si>
    <t>范春秀</t>
  </si>
  <si>
    <t>5107231****7207003</t>
  </si>
  <si>
    <t>5108020014019703</t>
  </si>
  <si>
    <t>古堰社区-万达杨荣杰中医诊所-保洁</t>
  </si>
  <si>
    <t>王露</t>
  </si>
  <si>
    <t>5108021****5182644</t>
  </si>
  <si>
    <t>东坝街道新民社区</t>
  </si>
  <si>
    <t>5108020011013296</t>
  </si>
  <si>
    <t>古堰社区-笙南美学店-勤杂</t>
  </si>
  <si>
    <t>202409-202412</t>
  </si>
  <si>
    <t>权雪梅</t>
  </si>
  <si>
    <t>5108021****310254X</t>
  </si>
  <si>
    <t>万缘万缘社区五组</t>
  </si>
  <si>
    <t>5108021011001206</t>
  </si>
  <si>
    <t>老街社区-日月空超市-促销</t>
  </si>
  <si>
    <t>宁琼英</t>
  </si>
  <si>
    <t>5108111****4180861</t>
  </si>
  <si>
    <t>5108020012070022</t>
  </si>
  <si>
    <t>老街社区-芸栖里会所</t>
  </si>
  <si>
    <t>李伟</t>
  </si>
  <si>
    <t>5108021****0200779</t>
  </si>
  <si>
    <t>5108020024002581</t>
  </si>
  <si>
    <t>老街社区-富南山居-门卫</t>
  </si>
  <si>
    <t>202401-202411</t>
  </si>
  <si>
    <t>龚赢</t>
  </si>
  <si>
    <t>5108021****4120915</t>
  </si>
  <si>
    <t>老街社区</t>
  </si>
  <si>
    <t>5108020011049087</t>
  </si>
  <si>
    <t>大众出租车公司司机</t>
  </si>
  <si>
    <t>王亚利</t>
  </si>
  <si>
    <t>5108021****3010047</t>
  </si>
  <si>
    <t>嘉陵街道进修路24号501</t>
  </si>
  <si>
    <t>5108020012046676</t>
  </si>
  <si>
    <t>老街社区-世纪名邸物业中心-工作人员</t>
  </si>
  <si>
    <t>解万春</t>
  </si>
  <si>
    <t>5108021****3290715</t>
  </si>
  <si>
    <t>5108020011015147</t>
  </si>
  <si>
    <t>雪峰街道欣星宾馆</t>
  </si>
  <si>
    <t>杜琳燕</t>
  </si>
  <si>
    <t>5108021****1100024</t>
  </si>
  <si>
    <t>兴安路</t>
  </si>
  <si>
    <t>5108020024002469</t>
  </si>
  <si>
    <t>老街社区-东方路岛-家政</t>
  </si>
  <si>
    <t>李军</t>
  </si>
  <si>
    <t>5108021****0280017</t>
  </si>
  <si>
    <t>5108020024002836</t>
  </si>
  <si>
    <t>自己开车运输</t>
  </si>
  <si>
    <t>杨雪梅</t>
  </si>
  <si>
    <t>5108211****2012120</t>
  </si>
  <si>
    <t>东坝财富旺角</t>
  </si>
  <si>
    <t>5108990018005169</t>
  </si>
  <si>
    <t>古堰社区-万达商场西域骆驼-销售</t>
  </si>
  <si>
    <t>宝轮镇</t>
  </si>
  <si>
    <t>张国栋</t>
  </si>
  <si>
    <t>5108021****3191218</t>
  </si>
  <si>
    <t>宝轮镇紫兰社区</t>
  </si>
  <si>
    <t>5108020011039051</t>
  </si>
  <si>
    <t>20240719</t>
  </si>
  <si>
    <t>广元市天云机电维修有限公司、杂工</t>
  </si>
  <si>
    <t>利州区</t>
  </si>
  <si>
    <t>范炳清</t>
  </si>
  <si>
    <t>5108021****1201219</t>
  </si>
  <si>
    <t>宝轮镇云峰社区</t>
  </si>
  <si>
    <t>5108020013004748</t>
  </si>
  <si>
    <t>20240710</t>
  </si>
  <si>
    <t>广元家兴房产经纪有限公司、销售</t>
  </si>
  <si>
    <t>202410-202411</t>
  </si>
  <si>
    <t>敬海蓉</t>
  </si>
  <si>
    <t>5108021****9264125</t>
  </si>
  <si>
    <t>5108020012066590</t>
  </si>
  <si>
    <t>广元市利州区互利干杂店、服务员</t>
  </si>
  <si>
    <t>文斌</t>
  </si>
  <si>
    <t>5108021****7011235</t>
  </si>
  <si>
    <t>5108020013000666</t>
  </si>
  <si>
    <t>20240730</t>
  </si>
  <si>
    <t>宝轮希望城勒碗面、厨师</t>
  </si>
  <si>
    <t>李宝珠</t>
  </si>
  <si>
    <t>5108021****2264147</t>
  </si>
  <si>
    <t>5108020012063983</t>
  </si>
  <si>
    <t>宝轮水电路服装店、销售</t>
  </si>
  <si>
    <t>202409-202411</t>
  </si>
  <si>
    <t>罗均清</t>
  </si>
  <si>
    <t>5108021****5281233</t>
  </si>
  <si>
    <t>5108020022001557</t>
  </si>
  <si>
    <t>20240802</t>
  </si>
  <si>
    <t>宝轮西路供销商城莫干山板材、送货</t>
  </si>
  <si>
    <t>张再斌</t>
  </si>
  <si>
    <t>5108021****0023395</t>
  </si>
  <si>
    <t>5108020011039756</t>
  </si>
  <si>
    <t>20240722</t>
  </si>
  <si>
    <t>广元市利州区宝轮镇家合电器商行、安装维修</t>
  </si>
  <si>
    <t>任红芬</t>
  </si>
  <si>
    <t>5108021****4064127</t>
  </si>
  <si>
    <t>5108020011000587</t>
  </si>
  <si>
    <t>广元市利州区宝轮化建经营部、杂工</t>
  </si>
  <si>
    <t>李朝蓉</t>
  </si>
  <si>
    <t>5108021****6084823</t>
  </si>
  <si>
    <t>宝轮范家村</t>
  </si>
  <si>
    <t>5108020011023616</t>
  </si>
  <si>
    <t>广元市利州区东沟家庭农场、服务</t>
  </si>
  <si>
    <t>202412-202412</t>
  </si>
  <si>
    <t>何花</t>
  </si>
  <si>
    <t>5108021****0094146</t>
  </si>
  <si>
    <t>宝轮云峰社区</t>
  </si>
  <si>
    <t>5108020012029612</t>
  </si>
  <si>
    <t>万信十二街、美甲</t>
  </si>
  <si>
    <t>赵冬丽</t>
  </si>
  <si>
    <t>5108021****1234122</t>
  </si>
  <si>
    <t>5108020011038650</t>
  </si>
  <si>
    <t>宝轮一品天下茶楼、收银</t>
  </si>
  <si>
    <t>秦思琼</t>
  </si>
  <si>
    <t>5108021****2174141</t>
  </si>
  <si>
    <t>5108020023003363</t>
  </si>
  <si>
    <t>宝轮东路安秀女装店、销售</t>
  </si>
  <si>
    <t>贾天惠</t>
  </si>
  <si>
    <t>5108021****6114148</t>
  </si>
  <si>
    <t>5108990012032536</t>
  </si>
  <si>
    <t>广元市利州区宝轮镇新世纪种子农贸经营部、销售</t>
  </si>
  <si>
    <t>广元市</t>
  </si>
  <si>
    <t>罗朝清</t>
  </si>
  <si>
    <t>5108021****6121231</t>
  </si>
  <si>
    <t>5108020011007067</t>
  </si>
  <si>
    <t>宝轮镇尚品茶楼、服务员</t>
  </si>
  <si>
    <t>杨忠诚</t>
  </si>
  <si>
    <t>5108021****230121X</t>
  </si>
  <si>
    <t>5108020024002572</t>
  </si>
  <si>
    <t>英姿美发、服务员</t>
  </si>
  <si>
    <t>白雪</t>
  </si>
  <si>
    <t>5108021****5174521</t>
  </si>
  <si>
    <t>5108020011037815</t>
  </si>
  <si>
    <t>宝轮宏盛市场、服务</t>
  </si>
  <si>
    <t>蒲伟</t>
  </si>
  <si>
    <t>5108021****2161253</t>
  </si>
  <si>
    <t>5108020011054782</t>
  </si>
  <si>
    <t>宝轮镇、驾驶员</t>
  </si>
  <si>
    <t>黄玉燕</t>
  </si>
  <si>
    <t>5108021****1274146</t>
  </si>
  <si>
    <t>5108020011039774</t>
  </si>
  <si>
    <t>广元市利州区尚层服装店、销售员</t>
  </si>
  <si>
    <t>蒲军</t>
  </si>
  <si>
    <t>5108021****0091255</t>
  </si>
  <si>
    <t>5108020011054814</t>
  </si>
  <si>
    <t>广元市利州区宝轮岭南族馆、前台登记员</t>
  </si>
  <si>
    <t>娄小莉</t>
  </si>
  <si>
    <t>5108021****8034528</t>
  </si>
  <si>
    <t>5108020012063004</t>
  </si>
  <si>
    <t>宝轮洁丰干洗、服务员</t>
  </si>
  <si>
    <t>孙燕</t>
  </si>
  <si>
    <t>5108021****0181226</t>
  </si>
  <si>
    <t>宝轮新街社区</t>
  </si>
  <si>
    <t>5108020024003507</t>
  </si>
  <si>
    <t>广元市唛浪娱乐有限公司、保洁</t>
  </si>
  <si>
    <t>谷全菊</t>
  </si>
  <si>
    <t>5108021****0144129</t>
  </si>
  <si>
    <t>5108020011039101</t>
  </si>
  <si>
    <t>20240705</t>
  </si>
  <si>
    <t>广元市利州区熊记卤肉店、杂工</t>
  </si>
  <si>
    <t>陈金玉</t>
  </si>
  <si>
    <t>5108021****8151247</t>
  </si>
  <si>
    <t>5108020011038633</t>
  </si>
  <si>
    <t>广元利州区宝轮镇北援修车行、清洁工</t>
  </si>
  <si>
    <t>谢萍</t>
  </si>
  <si>
    <t>5108021****8134129</t>
  </si>
  <si>
    <t>51080200110274114</t>
  </si>
  <si>
    <t>广元市利州区乐意文印室、复印工作</t>
  </si>
  <si>
    <t>白军</t>
  </si>
  <si>
    <t>5108021****7191215</t>
  </si>
  <si>
    <t>5108020011038760</t>
  </si>
  <si>
    <t>宝轮希望城泗河子大道、售卖水果</t>
  </si>
  <si>
    <t>鞠瑾</t>
  </si>
  <si>
    <t>5108021****6231224</t>
  </si>
  <si>
    <t>5108020012062726</t>
  </si>
  <si>
    <t>广元市利州区鞠家火锅、配菜</t>
  </si>
  <si>
    <t>李金会</t>
  </si>
  <si>
    <t>5108021****9024124</t>
  </si>
  <si>
    <t>5108020011023522</t>
  </si>
  <si>
    <t>四川坤涛劳务有限公司、削菜</t>
  </si>
  <si>
    <t>李中学</t>
  </si>
  <si>
    <t>5108021****2171237</t>
  </si>
  <si>
    <t>5108020022001679</t>
  </si>
  <si>
    <t>昭化市场、零售土豆</t>
  </si>
  <si>
    <t>文春华</t>
  </si>
  <si>
    <t>5108021****2214125</t>
  </si>
  <si>
    <t>5108020011037617</t>
  </si>
  <si>
    <t>广元市宝仁堂大药房有限公司水电路店、销售</t>
  </si>
  <si>
    <t>叶芳</t>
  </si>
  <si>
    <t>6106021****2302421</t>
  </si>
  <si>
    <t>5108022024003625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</si>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</sst>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@"/>
    <numFmt numFmtId="177" formatCode="yyyymmdd"/>
    <numFmt numFmtId="178" formatCode="0.00_ "/>
    <numFmt numFmtId="179" formatCode="_ * #,##0.00_ ;_ * -#,##0.00_ ;_ * &quot;-&quot;??_ ;_ @_ "/>
    <numFmt numFmtId="180" formatCode="_ &quot;¥&quot;* #,##0.00_ ;_ &quot;¥&quot;* \-#,##0.00_ ;_ &quot;¥&quot;* &quot;-&quot;??_ ;_ @_ "/>
    <numFmt numFmtId="181" formatCode="0%"/>
    <numFmt numFmtId="182" formatCode="_ * #,##0_ ;_ * -#,##0_ ;_ * &quot;-&quot;_ ;_ @_ "/>
    <numFmt numFmtId="183" formatCode="_ ¥* #,##0_ ;_ ¥* -#,##0_ ;_ ¥* &quot;-&quot;_ ;_ @_ "/>
    <numFmt numFmtId="184" formatCode="_ &quot;¥&quot;* #,##0_ ;_ &quot;¥&quot;* \-#,##0_ ;_ &quot;¥&quot;* &quot;-&quot;_ ;_ @_ "/>
    <numFmt numFmtId="185" formatCode="_ * #,##0_ ;_ * -#,##0_ ;_ * &quot;-&quot;_ ;_ @_ "/>
  </numFmts>
  <fonts count="65" x14ac:knownFonts="65">
    <font>
      <sz val="11.0"/>
      <color rgb="FF000000"/>
      <name val="宋体"/>
      <charset val="134"/>
    </font>
    <font>
      <sz val="9.0"/>
      <name val="宋体"/>
      <charset val="134"/>
    </font>
    <font>
      <sz val="11.0"/>
      <name val="宋体"/>
      <charset val="134"/>
      <b/>
      <i val="0"/>
    </font>
    <font>
      <sz val="11.0"/>
      <name val="宋体"/>
      <charset val="134"/>
    </font>
    <font>
      <sz val="10.0"/>
      <name val="宋体"/>
      <charset val="134"/>
    </font>
    <font>
      <sz val="9.0"/>
      <color rgb="FF000000"/>
      <name val="宋体"/>
      <charset val="134"/>
    </font>
    <font>
      <sz val="9.0"/>
      <name val="黑体"/>
      <charset val="134"/>
      <b/>
      <i val="0"/>
    </font>
    <font>
      <sz val="9.0"/>
      <color rgb="FF000000"/>
      <name val="黑体"/>
      <charset val="134"/>
      <b/>
      <i val="0"/>
    </font>
    <font>
      <sz val="22.0"/>
      <name val="方正小标宋简体"/>
      <charset val="134"/>
    </font>
    <font>
      <sz val="22.0"/>
      <color rgb="FF000000"/>
      <name val="方正小标宋简体"/>
      <charset val="134"/>
    </font>
    <font>
      <sz val="11.0"/>
      <color rgb="FF000000"/>
      <name val="宋体"/>
      <charset val="134"/>
      <b/>
      <i val="0"/>
    </font>
    <font>
      <sz val="10.0"/>
      <color rgb="FF000000"/>
      <name val="宋体"/>
      <charset val="134"/>
    </font>
    <font>
      <sz val="10.0"/>
      <name val="宋体"/>
      <charset val="134"/>
      <b/>
      <i val="0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FF0000"/>
      <name val="宋体"/>
      <charset val="134"/>
    </font>
    <font>
      <sz val="18.0"/>
      <color rgb="FF44546A"/>
      <name val="宋体"/>
      <charset val="134"/>
      <b/>
      <i val="0"/>
    </font>
    <font>
      <sz val="11.0"/>
      <color rgb="FF7F7F7F"/>
      <name val="宋体"/>
      <charset val="134"/>
      <b val="0"/>
      <i/>
    </font>
    <font>
      <sz val="15.0"/>
      <color rgb="FF44546A"/>
      <name val="宋体"/>
      <charset val="134"/>
      <b/>
      <i val="0"/>
    </font>
    <font>
      <sz val="13.0"/>
      <color rgb="FF44546A"/>
      <name val="宋体"/>
      <charset val="134"/>
      <b/>
      <i val="0"/>
    </font>
    <font>
      <sz val="11.0"/>
      <color rgb="FF44546A"/>
      <name val="宋体"/>
      <charset val="134"/>
      <b/>
      <i val="0"/>
    </font>
    <font>
      <sz val="11.0"/>
      <color rgb="FF3F3F76"/>
      <name val="宋体"/>
      <charset val="134"/>
    </font>
    <font>
      <sz val="11.0"/>
      <color rgb="FF3F3F3F"/>
      <name val="宋体"/>
      <charset val="134"/>
      <b/>
      <i val="0"/>
    </font>
    <font>
      <sz val="11.0"/>
      <color rgb="FFFA7D00"/>
      <name val="宋体"/>
      <charset val="134"/>
      <b/>
      <i val="0"/>
    </font>
    <font>
      <sz val="11.0"/>
      <color rgb="FFFFFFFF"/>
      <name val="宋体"/>
      <charset val="134"/>
      <b/>
      <i val="0"/>
    </font>
    <font>
      <sz val="11.0"/>
      <color rgb="FFFA7D00"/>
      <name val="宋体"/>
      <charset val="134"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1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  <i val="0"/>
    </font>
    <font>
      <sz val="12.0"/>
      <color rgb="FFFFFFFF"/>
      <name val="宋体"/>
      <charset val="134"/>
      <b/>
      <i val="0"/>
    </font>
    <font>
      <sz val="12.0"/>
      <color rgb="FF7F7F7F"/>
      <name val="宋体"/>
      <charset val="134"/>
      <b val="0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  <i val="0"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  <i val="0"/>
    </font>
    <font>
      <sz val="13.0"/>
      <color rgb="FF1F497D"/>
      <name val="宋体"/>
      <charset val="134"/>
      <b/>
      <i val="0"/>
    </font>
    <font>
      <sz val="11.0"/>
      <color rgb="FF1F497D"/>
      <name val="宋体"/>
      <charset val="134"/>
      <b/>
      <i val="0"/>
    </font>
    <font>
      <sz val="12.0"/>
      <color rgb="FF000000"/>
      <name val="宋体"/>
      <charset val="134"/>
      <b/>
      <i val="0"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color rgb="FF9C0006"/>
      <name val="宋体"/>
      <charset val="134"/>
      <b val="0"/>
      <i val="0"/>
      <strike val="0"/>
    </font>
    <font>
      <sz val="12.0"/>
      <color rgb="FF006100"/>
      <name val="宋体"/>
      <charset val="134"/>
      <b val="0"/>
      <i val="0"/>
      <strike val="0"/>
    </font>
    <font>
      <sz val="12.0"/>
      <color rgb="FF9C6500"/>
      <name val="宋体"/>
      <charset val="134"/>
      <b val="0"/>
      <i val="0"/>
      <strike val="0"/>
    </font>
    <font>
      <sz val="12.0"/>
      <color rgb="FFFA7D00"/>
      <name val="宋体"/>
      <charset val="134"/>
      <b/>
      <i val="0"/>
      <strike val="0"/>
    </font>
    <font>
      <sz val="12.0"/>
      <color rgb="FFFFFFFF"/>
      <name val="宋体"/>
      <charset val="134"/>
      <b/>
      <i val="0"/>
      <strike val="0"/>
    </font>
    <font>
      <sz val="12.0"/>
      <color rgb="FF7F7F7F"/>
      <name val="宋体"/>
      <charset val="134"/>
      <b val="0"/>
      <i/>
      <strike val="0"/>
    </font>
    <font>
      <sz val="12.0"/>
      <color rgb="FFFF0000"/>
      <name val="宋体"/>
      <charset val="134"/>
      <b val="0"/>
      <i val="0"/>
      <strike val="0"/>
    </font>
    <font>
      <sz val="12.0"/>
      <color rgb="FFFA7D00"/>
      <name val="宋体"/>
      <charset val="134"/>
      <b val="0"/>
      <i val="0"/>
      <strike val="0"/>
    </font>
    <font>
      <sz val="12.0"/>
      <color rgb="FF3F3F3F"/>
      <name val="宋体"/>
      <charset val="134"/>
      <b/>
      <i val="0"/>
      <strike val="0"/>
    </font>
    <font>
      <sz val="12.0"/>
      <color rgb="FF3F3F76"/>
      <name val="宋体"/>
      <charset val="134"/>
      <b val="0"/>
      <i val="0"/>
      <strike val="0"/>
    </font>
    <font>
      <sz val="18.0"/>
      <color rgb="FF1F497D"/>
      <name val="宋体"/>
      <charset val="134"/>
      <b val="0"/>
      <i val="0"/>
      <strike val="0"/>
    </font>
    <font>
      <sz val="15.0"/>
      <color rgb="FF1F497D"/>
      <name val="宋体"/>
      <charset val="134"/>
      <b/>
      <i val="0"/>
      <strike val="0"/>
    </font>
    <font>
      <sz val="13.0"/>
      <color rgb="FF1F497D"/>
      <name val="宋体"/>
      <charset val="134"/>
      <b/>
      <i val="0"/>
      <strike val="0"/>
    </font>
    <font>
      <sz val="11.0"/>
      <color rgb="FF1F497D"/>
      <name val="宋体"/>
      <charset val="134"/>
      <b/>
      <i val="0"/>
      <strike val="0"/>
    </font>
    <font>
      <sz val="12.0"/>
      <color rgb="FF000000"/>
      <name val="宋体"/>
      <charset val="134"/>
      <b/>
      <i val="0"/>
      <strike val="0"/>
    </font>
    <font>
      <sz val="12.0"/>
      <color rgb="FF000000"/>
      <name val="宋体"/>
      <charset val="134"/>
      <b val="0"/>
      <i val="0"/>
      <strike val="0"/>
    </font>
    <font>
      <sz val="12.0"/>
      <color rgb="FFFFFFFF"/>
      <name val="宋体"/>
      <charset val="134"/>
      <b val="0"/>
      <i val="0"/>
      <strike val="0"/>
    </font>
    <font>
      <sz val="11.0"/>
      <color rgb="FF000000"/>
      <name val="宋体"/>
      <charset val="134"/>
    </font>
  </fonts>
  <fills count="89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874CB"/>
        <bgColor indexed="64"/>
      </patternFill>
    </fill>
    <fill>
      <patternFill patternType="solid">
        <fgColor rgb="FFDAE3F4"/>
        <bgColor indexed="64"/>
      </patternFill>
    </fill>
    <fill>
      <patternFill patternType="solid">
        <fgColor rgb="FFB6C7EA"/>
        <bgColor indexed="64"/>
      </patternFill>
    </fill>
    <fill>
      <patternFill patternType="solid">
        <fgColor rgb="FF90ABE0"/>
        <bgColor indexed="64"/>
      </patternFill>
    </fill>
    <fill>
      <patternFill patternType="solid">
        <fgColor rgb="FFEE822F"/>
        <bgColor indexed="64"/>
      </patternFill>
    </fill>
    <fill>
      <patternFill patternType="solid">
        <fgColor rgb="FFFBE5D5"/>
        <bgColor indexed="64"/>
      </patternFill>
    </fill>
    <fill>
      <patternFill patternType="solid">
        <fgColor rgb="FFF8CDAC"/>
        <bgColor indexed="64"/>
      </patternFill>
    </fill>
    <fill>
      <patternFill patternType="solid">
        <fgColor rgb="FFF5B381"/>
        <bgColor indexed="64"/>
      </patternFill>
    </fill>
    <fill>
      <patternFill patternType="solid">
        <fgColor rgb="FFF2BA02"/>
        <bgColor indexed="64"/>
      </patternFill>
    </fill>
    <fill>
      <patternFill patternType="solid">
        <fgColor rgb="FFFFF2C9"/>
        <bgColor indexed="64"/>
      </patternFill>
    </fill>
    <fill>
      <patternFill patternType="solid">
        <fgColor rgb="FFFEE594"/>
        <bgColor indexed="64"/>
      </patternFill>
    </fill>
    <fill>
      <patternFill patternType="solid">
        <fgColor rgb="FFFED860"/>
        <bgColor indexed="64"/>
      </patternFill>
    </fill>
    <fill>
      <patternFill patternType="solid">
        <fgColor rgb="FF75BD42"/>
        <bgColor indexed="64"/>
      </patternFill>
    </fill>
    <fill>
      <patternFill patternType="solid">
        <fgColor rgb="FFE3F2D8"/>
        <bgColor indexed="64"/>
      </patternFill>
    </fill>
    <fill>
      <patternFill patternType="solid">
        <fgColor rgb="FFC7E5B3"/>
        <bgColor indexed="64"/>
      </patternFill>
    </fill>
    <fill>
      <patternFill patternType="solid">
        <fgColor rgb="FFABD78D"/>
        <bgColor indexed="64"/>
      </patternFill>
    </fill>
    <fill>
      <patternFill patternType="solid">
        <fgColor rgb="FF30C0B4"/>
        <bgColor indexed="64"/>
      </patternFill>
    </fill>
    <fill>
      <patternFill patternType="solid">
        <fgColor rgb="FFD2F4F1"/>
        <bgColor indexed="64"/>
      </patternFill>
    </fill>
    <fill>
      <patternFill patternType="solid">
        <fgColor rgb="FFA7E9E3"/>
        <bgColor indexed="64"/>
      </patternFill>
    </fill>
    <fill>
      <patternFill patternType="solid">
        <fgColor rgb="FF7CDED5"/>
        <bgColor indexed="64"/>
      </patternFill>
    </fill>
    <fill>
      <patternFill patternType="solid">
        <fgColor rgb="FFE54C5E"/>
        <bgColor indexed="64"/>
      </patternFill>
    </fill>
    <fill>
      <patternFill patternType="solid">
        <fgColor rgb="FFFADADE"/>
        <bgColor indexed="64"/>
      </patternFill>
    </fill>
    <fill>
      <patternFill patternType="solid">
        <fgColor rgb="FFF5B7BE"/>
        <bgColor indexed="64"/>
      </patternFill>
    </fill>
    <fill>
      <patternFill patternType="solid">
        <fgColor rgb="FFEF939E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66">
    <border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bottom style="medium">
        <color rgb="FF4874CB"/>
      </bottom>
      <diagonal/>
    </border>
    <border>
      <bottom style="medium">
        <color rgb="FF4874CB"/>
      </bottom>
      <diagonal/>
    </border>
    <border>
      <bottom style="medium">
        <color rgb="FFA3B9E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bottom style="double">
        <color rgb="FFFF8001"/>
      </bottom>
      <diagonal/>
    </border>
    <border>
      <top style="thin">
        <color rgb="FF4874CB"/>
      </top>
      <bottom style="double">
        <color rgb="FF4874CB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bottom style="medium">
        <color rgb="FF4874CB"/>
      </bottom>
      <diagonal/>
    </border>
    <border>
      <bottom style="medium">
        <color rgb="FF4874CB"/>
      </bottom>
      <diagonal/>
    </border>
    <border>
      <bottom style="medium">
        <color rgb="FFA3B9E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bottom style="double">
        <color rgb="FFFF8001"/>
      </bottom>
      <diagonal/>
    </border>
    <border>
      <top style="thin">
        <color rgb="FF4874CB"/>
      </top>
      <bottom style="double">
        <color rgb="FF4874C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49">
    <xf numFmtId="0" fontId="0" fillId="0" borderId="0" applyAlignment="1">
      <alignment vertical="center"/>
    </xf>
    <xf numFmtId="179" applyNumberFormat="1" fontId="0" applyFill="0" fillId="0" borderId="0" applyAlignment="1" applyProtection="0">
      <alignment vertical="center"/>
    </xf>
    <xf numFmtId="180" applyNumberFormat="1" fontId="0" applyFill="0" fillId="0" borderId="0" applyAlignment="1" applyProtection="0">
      <alignment vertical="center"/>
    </xf>
    <xf numFmtId="181" applyNumberFormat="1" fontId="0" applyFill="0" fillId="0" borderId="0" applyAlignment="1" applyProtection="0">
      <alignment vertical="center"/>
    </xf>
    <xf numFmtId="182" applyNumberFormat="1" fontId="0" applyFill="0" fillId="0" borderId="0" applyAlignment="1" applyProtection="0">
      <alignment vertical="center"/>
    </xf>
    <xf numFmtId="183" applyNumberFormat="1" fontId="0" applyFill="0" fillId="0" borderId="0" applyAlignment="1" applyProtection="0">
      <alignment vertical="center"/>
    </xf>
    <xf numFmtId="0" applyNumberFormat="0" fontId="13" applyFont="1" applyFill="0" fillId="0" borderId="0" applyAlignment="1" applyProtection="0">
      <alignment vertical="center"/>
    </xf>
    <xf numFmtId="0" applyNumberFormat="0" fontId="14" applyFont="1" applyFill="0" fillId="0" borderId="0" applyAlignment="1" applyProtection="0">
      <alignment vertical="center"/>
    </xf>
    <xf numFmtId="0" applyNumberFormat="0" fontId="0" fillId="3" applyFill="1" borderId="19" applyBorder="1" applyAlignment="1" applyProtection="0">
      <alignment vertical="center"/>
    </xf>
    <xf numFmtId="0" applyNumberFormat="0" fontId="15" applyFont="1" applyFill="0" fillId="0" borderId="0" applyAlignment="1" applyProtection="0">
      <alignment vertical="center"/>
    </xf>
    <xf numFmtId="0" applyNumberFormat="0" fontId="16" applyFont="1" applyFill="0" fillId="0" borderId="0" applyAlignment="1" applyProtection="0">
      <alignment vertical="center"/>
    </xf>
    <xf numFmtId="0" applyNumberFormat="0" fontId="17" applyFont="1" applyFill="0" fillId="0" borderId="0" applyAlignment="1" applyProtection="0">
      <alignment vertical="center"/>
    </xf>
    <xf numFmtId="0" applyNumberFormat="0" fontId="18" applyFont="1" applyFill="0" fillId="0" borderId="20" applyBorder="1" applyAlignment="1" applyProtection="0">
      <alignment vertical="center"/>
    </xf>
    <xf numFmtId="0" applyNumberFormat="0" fontId="19" applyFont="1" applyFill="0" fillId="0" borderId="21" applyBorder="1" applyAlignment="1" applyProtection="0">
      <alignment vertical="center"/>
    </xf>
    <xf numFmtId="0" applyNumberFormat="0" fontId="20" applyFont="1" applyFill="0" fillId="0" borderId="22" applyBorder="1" applyAlignment="1" applyProtection="0">
      <alignment vertical="center"/>
    </xf>
    <xf numFmtId="0" applyNumberFormat="0" fontId="20" applyFont="1" applyFill="0" fillId="0" borderId="0" applyAlignment="1" applyProtection="0">
      <alignment vertical="center"/>
    </xf>
    <xf numFmtId="0" applyNumberFormat="0" fontId="21" applyFont="1" fillId="4" applyFill="1" borderId="23" applyBorder="1" applyAlignment="1" applyProtection="0">
      <alignment vertical="center"/>
    </xf>
    <xf numFmtId="0" applyNumberFormat="0" fontId="22" applyFont="1" fillId="5" applyFill="1" borderId="24" applyBorder="1" applyAlignment="1" applyProtection="0">
      <alignment vertical="center"/>
    </xf>
    <xf numFmtId="0" applyNumberFormat="0" fontId="23" applyFont="1" fillId="5" applyFill="1" borderId="25" applyBorder="1" applyAlignment="1" applyProtection="0">
      <alignment vertical="center"/>
    </xf>
    <xf numFmtId="0" applyNumberFormat="0" fontId="24" applyFont="1" fillId="6" applyFill="1" borderId="26" applyBorder="1" applyAlignment="1" applyProtection="0">
      <alignment vertical="center"/>
    </xf>
    <xf numFmtId="0" applyNumberFormat="0" fontId="25" applyFont="1" applyFill="0" fillId="0" borderId="27" applyBorder="1" applyAlignment="1" applyProtection="0">
      <alignment vertical="center"/>
    </xf>
    <xf numFmtId="0" applyNumberFormat="0" fontId="10" applyFont="1" applyFill="0" fillId="0" borderId="28" applyBorder="1" applyAlignment="1" applyProtection="0">
      <alignment vertical="center"/>
    </xf>
    <xf numFmtId="0" applyNumberFormat="0" fontId="26" applyFont="1" fillId="7" applyFill="1" borderId="0" applyAlignment="1" applyProtection="0">
      <alignment vertical="center"/>
    </xf>
    <xf numFmtId="0" applyNumberFormat="0" fontId="27" applyFont="1" fillId="8" applyFill="1" borderId="0" applyAlignment="1" applyProtection="0">
      <alignment vertical="center"/>
    </xf>
    <xf numFmtId="0" applyNumberFormat="0" fontId="28" applyFont="1" fillId="9" applyFill="1" borderId="0" applyAlignment="1" applyProtection="0">
      <alignment vertical="center"/>
    </xf>
    <xf numFmtId="0" applyNumberFormat="0" fontId="29" applyFont="1" fillId="10" applyFill="1" borderId="0" applyAlignment="1" applyProtection="0">
      <alignment vertical="center"/>
    </xf>
    <xf numFmtId="0" applyNumberFormat="0" fontId="0" fillId="11" applyFill="1" borderId="0" applyAlignment="1" applyProtection="0">
      <alignment vertical="center"/>
    </xf>
    <xf numFmtId="0" applyNumberFormat="0" fontId="0" fillId="12" applyFill="1" borderId="0" applyAlignment="1" applyProtection="0">
      <alignment vertical="center"/>
    </xf>
    <xf numFmtId="0" applyNumberFormat="0" fontId="29" applyFont="1" fillId="13" applyFill="1" borderId="0" applyAlignment="1" applyProtection="0">
      <alignment vertical="center"/>
    </xf>
    <xf numFmtId="0" applyNumberFormat="0" fontId="29" applyFont="1" fillId="14" applyFill="1" borderId="0" applyAlignment="1" applyProtection="0">
      <alignment vertical="center"/>
    </xf>
    <xf numFmtId="0" applyNumberFormat="0" fontId="0" fillId="15" applyFill="1" borderId="0" applyAlignment="1" applyProtection="0">
      <alignment vertical="center"/>
    </xf>
    <xf numFmtId="0" applyNumberFormat="0" fontId="0" fillId="16" applyFill="1" borderId="0" applyAlignment="1" applyProtection="0">
      <alignment vertical="center"/>
    </xf>
    <xf numFmtId="0" applyNumberFormat="0" fontId="29" applyFont="1" fillId="17" applyFill="1" borderId="0" applyAlignment="1" applyProtection="0">
      <alignment vertical="center"/>
    </xf>
    <xf numFmtId="0" applyNumberFormat="0" fontId="29" applyFont="1" fillId="18" applyFill="1" borderId="0" applyAlignment="1" applyProtection="0">
      <alignment vertical="center"/>
    </xf>
    <xf numFmtId="0" applyNumberFormat="0" fontId="0" fillId="19" applyFill="1" borderId="0" applyAlignment="1" applyProtection="0">
      <alignment vertical="center"/>
    </xf>
    <xf numFmtId="0" applyNumberFormat="0" fontId="0" fillId="20" applyFill="1" borderId="0" applyAlignment="1" applyProtection="0">
      <alignment vertical="center"/>
    </xf>
    <xf numFmtId="0" applyNumberFormat="0" fontId="29" applyFont="1" fillId="21" applyFill="1" borderId="0" applyAlignment="1" applyProtection="0">
      <alignment vertical="center"/>
    </xf>
    <xf numFmtId="0" applyNumberFormat="0" fontId="29" applyFont="1" fillId="22" applyFill="1" borderId="0" applyAlignment="1" applyProtection="0">
      <alignment vertical="center"/>
    </xf>
    <xf numFmtId="0" applyNumberFormat="0" fontId="0" fillId="23" applyFill="1" borderId="0" applyAlignment="1" applyProtection="0">
      <alignment vertical="center"/>
    </xf>
    <xf numFmtId="0" applyNumberFormat="0" fontId="0" fillId="24" applyFill="1" borderId="0" applyAlignment="1" applyProtection="0">
      <alignment vertical="center"/>
    </xf>
    <xf numFmtId="0" applyNumberFormat="0" fontId="29" applyFont="1" fillId="25" applyFill="1" borderId="0" applyAlignment="1" applyProtection="0">
      <alignment vertical="center"/>
    </xf>
    <xf numFmtId="0" applyNumberFormat="0" fontId="29" applyFont="1" fillId="26" applyFill="1" borderId="0" applyAlignment="1" applyProtection="0">
      <alignment vertical="center"/>
    </xf>
    <xf numFmtId="0" applyNumberFormat="0" fontId="0" fillId="27" applyFill="1" borderId="0" applyAlignment="1" applyProtection="0">
      <alignment vertical="center"/>
    </xf>
    <xf numFmtId="0" applyNumberFormat="0" fontId="0" fillId="28" applyFill="1" borderId="0" applyAlignment="1" applyProtection="0">
      <alignment vertical="center"/>
    </xf>
    <xf numFmtId="0" applyNumberFormat="0" fontId="29" applyFont="1" fillId="29" applyFill="1" borderId="0" applyAlignment="1" applyProtection="0">
      <alignment vertical="center"/>
    </xf>
    <xf numFmtId="0" applyNumberFormat="0" fontId="29" applyFont="1" fillId="30" applyFill="1" borderId="0" applyAlignment="1" applyProtection="0">
      <alignment vertical="center"/>
    </xf>
    <xf numFmtId="0" applyNumberFormat="0" fontId="0" fillId="31" applyFill="1" borderId="0" applyAlignment="1" applyProtection="0">
      <alignment vertical="center"/>
    </xf>
    <xf numFmtId="0" applyNumberFormat="0" fontId="0" fillId="32" applyFill="1" borderId="0" applyAlignment="1" applyProtection="0">
      <alignment vertical="center"/>
    </xf>
    <xf numFmtId="0" applyNumberFormat="0" fontId="29" applyFont="1" fillId="33" applyFill="1" borderId="0" applyAlignment="1" applyProtection="0">
      <alignment vertical="center"/>
    </xf>
  </cellStyleXfs>
  <cellXfs count="233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>
      <alignment horizontal="left" vertical="center"/>
    </xf>
    <xf numFmtId="0" fontId="1" applyFont="1" fillId="0" borderId="0" applyAlignment="1" xfId="0">
      <alignment vertical="center"/>
    </xf>
    <xf numFmtId="0" fontId="2" applyFont="1" applyFill="1" fillId="0" borderId="0" applyAlignment="1" xfId="0">
      <alignment vertical="center"/>
    </xf>
    <xf numFmtId="0" fontId="3" applyFont="1" applyFill="1" fillId="0" borderId="0" applyAlignment="1" xfId="0">
      <alignment vertical="center"/>
    </xf>
    <xf numFmtId="0" fontId="1" applyFont="1" applyFill="1" fillId="0" borderId="0" applyAlignment="1" xfId="0">
      <alignment horizontal="center" vertical="center"/>
    </xf>
    <xf numFmtId="0" fontId="4" applyFont="1" applyFill="1" fillId="0" borderId="0" applyAlignment="1" xfId="0">
      <alignment horizontal="center" vertical="center"/>
    </xf>
    <xf numFmtId="0" fontId="1" applyFont="1" applyFill="1" fillId="0" borderId="0" applyAlignment="1" xfId="0">
      <alignment vertical="center" wrapText="1"/>
    </xf>
    <xf numFmtId="0" fontId="5" applyFont="1" applyFill="1" fillId="0" borderId="0" applyAlignment="1" xfId="0">
      <alignment vertical="center"/>
    </xf>
    <xf numFmtId="0" fontId="6" applyFont="1" applyFill="1" fillId="0" borderId="0" applyAlignment="1" xfId="0">
      <alignment horizontal="left" vertical="center"/>
    </xf>
    <xf numFmtId="0" fontId="6" applyFont="1" applyFill="1" fillId="0" borderId="0" applyAlignment="1" xfId="0">
      <alignment horizontal="left" vertical="center" wrapText="1"/>
    </xf>
    <xf numFmtId="0" fontId="7" applyFont="1" applyFill="1" fillId="0" borderId="0" applyAlignment="1" xfId="0">
      <alignment horizontal="left" vertical="center"/>
    </xf>
    <xf numFmtId="0" fontId="8" applyFont="1" applyFill="1" fillId="0" borderId="0" applyAlignment="1" xfId="0">
      <alignment horizontal="center" vertical="center" wrapText="1"/>
    </xf>
    <xf numFmtId="0" fontId="9" applyFont="1" applyFill="1" fillId="0" borderId="0" applyAlignment="1" xfId="0">
      <alignment horizontal="center" vertical="center" wrapText="1"/>
    </xf>
    <xf numFmtId="0" fontId="2" applyFont="1" applyFill="1" fillId="0" borderId="1" applyBorder="1" applyAlignment="1" xfId="0">
      <alignment horizontal="center" vertical="center" wrapText="1"/>
    </xf>
    <xf numFmtId="0" fontId="10" applyFont="1" applyFill="1" fillId="0" borderId="2" applyBorder="1" applyAlignment="1" xfId="0">
      <alignment horizontal="center" vertical="center" wrapText="1"/>
    </xf>
    <xf numFmtId="0" fontId="2" applyFont="1" applyFill="1" fillId="0" borderId="3" applyBorder="1" applyAlignment="1" xfId="0">
      <alignment horizontal="center" vertical="center" wrapText="1"/>
    </xf>
    <xf numFmtId="0" fontId="10" applyFont="1" applyFill="1" fillId="0" borderId="4" applyBorder="1" applyAlignment="1" xfId="0">
      <alignment horizontal="center" vertical="center" wrapText="1"/>
    </xf>
    <xf numFmtId="0" fontId="4" applyFont="1" applyFill="1" fillId="0" borderId="5" applyBorder="1" applyAlignment="1" xfId="0">
      <alignment horizontal="center" vertical="center" wrapText="1"/>
    </xf>
    <xf numFmtId="0" fontId="11" applyFont="1" applyFill="1" fillId="0" borderId="6" applyBorder="1" applyAlignment="1" xfId="0">
      <alignment horizontal="center" vertical="center" wrapText="1"/>
    </xf>
    <xf numFmtId="176" applyNumberFormat="1" fontId="11" applyFont="1" applyFill="1" fillId="0" borderId="7" applyBorder="1" applyAlignment="1" xfId="0">
      <alignment horizontal="center" vertical="center" wrapText="1"/>
    </xf>
    <xf numFmtId="176" applyNumberFormat="1" fontId="4" applyFont="1" applyFill="1" fillId="0" borderId="8" applyBorder="1" applyAlignment="1" xfId="0">
      <alignment horizontal="center" vertical="center" wrapText="1"/>
    </xf>
    <xf numFmtId="0" fontId="2" applyFont="1" applyFill="1" fillId="0" borderId="9" applyBorder="1" applyAlignment="1" xfId="0">
      <alignment horizontal="center" vertical="center" wrapText="1"/>
    </xf>
    <xf numFmtId="0" fontId="2" applyFont="1" applyFill="1" fillId="0" borderId="10" applyBorder="1" applyAlignment="1" xfId="0">
      <alignment horizontal="center" vertical="center"/>
    </xf>
    <xf numFmtId="177" applyNumberFormat="1" fontId="11" applyFont="1" applyFill="1" fillId="0" borderId="11" applyBorder="1" applyAlignment="1" xfId="0">
      <alignment horizontal="center" vertical="center" wrapText="1"/>
    </xf>
    <xf numFmtId="178" applyNumberFormat="1" fontId="11" applyFont="1" applyFill="1" fillId="0" borderId="12" applyBorder="1" applyAlignment="1" xfId="0">
      <alignment horizontal="center" vertical="center" wrapText="1"/>
    </xf>
    <xf numFmtId="0" fontId="11" applyFont="1" applyFill="1" fillId="0" borderId="0" applyAlignment="1" xfId="0">
      <alignment horizontal="center" vertical="center" wrapText="1"/>
    </xf>
    <xf numFmtId="178" applyNumberFormat="1" fontId="4" applyFont="1" applyFill="1" fillId="0" borderId="13" applyBorder="1" applyAlignment="1" xfId="0">
      <alignment horizontal="center" vertical="center" wrapText="1"/>
    </xf>
    <xf numFmtId="0" fontId="2" applyFont="1" applyFill="1" fillId="0" borderId="14" applyBorder="1" applyAlignment="1" xfId="0">
      <alignment horizontal="center" vertical="center"/>
    </xf>
    <xf numFmtId="0" fontId="2" applyFont="1" applyFill="1" fillId="0" borderId="15" applyBorder="1" applyAlignment="1" xfId="0">
      <alignment horizontal="center" vertical="center"/>
    </xf>
    <xf numFmtId="0" fontId="5" applyFont="1" applyFill="1" fillId="0" borderId="0" applyAlignment="1" xfId="0">
      <alignment horizontal="center" vertical="center" wrapText="1"/>
    </xf>
    <xf numFmtId="0" fontId="12" applyFont="1" applyFill="1" fillId="0" borderId="16" applyBorder="1" applyAlignment="1" xfId="0">
      <alignment horizontal="center" vertical="center"/>
    </xf>
    <xf numFmtId="0" fontId="4" applyFont="1" applyFill="1" fillId="0" borderId="17" applyBorder="1" applyAlignment="1" xfId="0">
      <alignment horizontal="center" vertical="center"/>
    </xf>
    <xf numFmtId="178" applyNumberFormat="1" fontId="4" applyFont="1" applyFill="1" fillId="0" borderId="18" applyBorder="1" applyAlignment="1" xfId="0">
      <alignment horizontal="center"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0" borderId="0" applyAlignment="1" xfId="0">
      <alignment vertical="center"/>
    </xf>
    <xf numFmtId="0" fontId="0" fillId="3" applyFill="1" borderId="19" applyBorder="1" applyAlignment="1" xfId="0">
      <alignment vertical="center"/>
    </xf>
    <xf numFmtId="0" fontId="15" applyFont="1" fillId="0" borderId="0" applyAlignment="1" xfId="0">
      <alignment vertical="center"/>
    </xf>
    <xf numFmtId="0" fontId="16" applyFont="1" fillId="0" borderId="0" applyAlignment="1" xfId="0">
      <alignment vertical="center"/>
    </xf>
    <xf numFmtId="0" fontId="17" applyFont="1" fillId="0" borderId="0" applyAlignment="1" xfId="0">
      <alignment vertical="center"/>
    </xf>
    <xf numFmtId="0" fontId="18" applyFont="1" fillId="0" borderId="20" applyBorder="1" applyAlignment="1" xfId="0">
      <alignment vertical="center"/>
    </xf>
    <xf numFmtId="0" fontId="19" applyFont="1" fillId="0" borderId="21" applyBorder="1" applyAlignment="1" xfId="0">
      <alignment vertical="center"/>
    </xf>
    <xf numFmtId="0" fontId="20" applyFont="1" fillId="0" borderId="22" applyBorder="1" applyAlignment="1" xfId="0">
      <alignment vertical="center"/>
    </xf>
    <xf numFmtId="0" fontId="20" applyFont="1" fillId="0" borderId="0" applyAlignment="1" xfId="0">
      <alignment vertical="center"/>
    </xf>
    <xf numFmtId="0" fontId="21" applyFont="1" fillId="4" applyFill="1" borderId="23" applyBorder="1" applyAlignment="1" xfId="0">
      <alignment vertical="center"/>
    </xf>
    <xf numFmtId="0" fontId="22" applyFont="1" fillId="5" applyFill="1" borderId="24" applyBorder="1" applyAlignment="1" xfId="0">
      <alignment vertical="center"/>
    </xf>
    <xf numFmtId="0" fontId="23" applyFont="1" fillId="5" applyFill="1" borderId="25" applyBorder="1" applyAlignment="1" xfId="0">
      <alignment vertical="center"/>
    </xf>
    <xf numFmtId="0" fontId="24" applyFont="1" fillId="6" applyFill="1" borderId="26" applyBorder="1" applyAlignment="1" xfId="0">
      <alignment vertical="center"/>
    </xf>
    <xf numFmtId="0" fontId="25" applyFont="1" fillId="0" borderId="27" applyBorder="1" applyAlignment="1" xfId="0">
      <alignment vertical="center"/>
    </xf>
    <xf numFmtId="0" fontId="10" applyFont="1" fillId="0" borderId="28" applyBorder="1" applyAlignment="1" xfId="0">
      <alignment vertical="center"/>
    </xf>
    <xf numFmtId="0" fontId="26" applyFont="1" fillId="7" applyFill="1" borderId="0" applyAlignment="1" xfId="0">
      <alignment vertical="center"/>
    </xf>
    <xf numFmtId="0" fontId="27" applyFont="1" fillId="8" applyFill="1" borderId="0" applyAlignment="1" xfId="0">
      <alignment vertical="center"/>
    </xf>
    <xf numFmtId="0" fontId="28" applyFont="1" fillId="9" applyFill="1" borderId="0" applyAlignment="1" xfId="0">
      <alignment vertical="center"/>
    </xf>
    <xf numFmtId="0" fontId="29" applyFont="1" fillId="10" applyFill="1" borderId="0" applyAlignment="1" xfId="0">
      <alignment vertical="center"/>
    </xf>
    <xf numFmtId="0" fontId="0" fillId="11" applyFill="1" borderId="0" applyAlignment="1" xfId="0">
      <alignment vertical="center"/>
    </xf>
    <xf numFmtId="0" fontId="0" fillId="12" applyFill="1" borderId="0" applyAlignment="1" xfId="0">
      <alignment vertical="center"/>
    </xf>
    <xf numFmtId="0" fontId="29" applyFont="1" fillId="13" applyFill="1" borderId="0" applyAlignment="1" xfId="0">
      <alignment vertical="center"/>
    </xf>
    <xf numFmtId="0" fontId="29" applyFont="1" fillId="14" applyFill="1" borderId="0" applyAlignment="1" xfId="0">
      <alignment vertical="center"/>
    </xf>
    <xf numFmtId="0" fontId="0" fillId="15" applyFill="1" borderId="0" applyAlignment="1" xfId="0">
      <alignment vertical="center"/>
    </xf>
    <xf numFmtId="0" fontId="0" fillId="16" applyFill="1" borderId="0" applyAlignment="1" xfId="0">
      <alignment vertical="center"/>
    </xf>
    <xf numFmtId="0" fontId="29" applyFont="1" fillId="17" applyFill="1" borderId="0" applyAlignment="1" xfId="0">
      <alignment vertical="center"/>
    </xf>
    <xf numFmtId="0" fontId="29" applyFont="1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29" applyFont="1" fillId="21" applyFill="1" borderId="0" applyAlignment="1" xfId="0">
      <alignment vertical="center"/>
    </xf>
    <xf numFmtId="0" fontId="29" applyFont="1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29" applyFont="1" fillId="25" applyFill="1" borderId="0" applyAlignment="1" xfId="0">
      <alignment vertical="center"/>
    </xf>
    <xf numFmtId="0" fontId="29" applyFont="1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29" applyFont="1" fillId="29" applyFill="1" borderId="0" applyAlignment="1" xfId="0">
      <alignment vertical="center"/>
    </xf>
    <xf numFmtId="0" fontId="29" applyFont="1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29" applyFont="1" fillId="33" applyFill="1" borderId="0" applyAlignment="1" xfId="0">
      <alignment vertical="center"/>
    </xf>
    <xf numFmtId="0" fontId="30" applyFont="1" fillId="8" applyFill="1" borderId="0" applyAlignment="1" xfId="0">
      <alignment vertical="center"/>
    </xf>
    <xf numFmtId="0" fontId="31" applyFont="1" fillId="7" applyFill="1" borderId="0" applyAlignment="1" xfId="0">
      <alignment vertical="center"/>
    </xf>
    <xf numFmtId="0" fontId="32" applyFont="1" fillId="9" applyFill="1" borderId="0" applyAlignment="1" xfId="0">
      <alignment vertical="center"/>
    </xf>
    <xf numFmtId="0" fontId="33" applyFont="1" fillId="5" applyFill="1" borderId="29" applyBorder="1" applyAlignment="1" xfId="0">
      <alignment vertical="center"/>
    </xf>
    <xf numFmtId="0" fontId="34" applyFont="1" fillId="6" applyFill="1" borderId="30" applyBorder="1" applyAlignment="1" xfId="0">
      <alignment vertical="center"/>
    </xf>
    <xf numFmtId="0" fontId="35" applyFont="1" fillId="0" borderId="0" applyAlignment="1" xfId="0">
      <alignment vertical="center"/>
    </xf>
    <xf numFmtId="0" fontId="36" applyFont="1" fillId="0" borderId="0" applyAlignment="1" xfId="0">
      <alignment vertical="center"/>
    </xf>
    <xf numFmtId="0" fontId="37" applyFont="1" fillId="0" borderId="31" applyBorder="1" applyAlignment="1" xfId="0">
      <alignment vertical="center"/>
    </xf>
    <xf numFmtId="0" fontId="38" applyFont="1" fillId="5" applyFill="1" borderId="32" applyBorder="1" applyAlignment="1" xfId="0">
      <alignment vertical="center"/>
    </xf>
    <xf numFmtId="0" fontId="39" applyFont="1" fillId="4" applyFill="1" borderId="33" applyBorder="1" applyAlignment="1" xfId="0">
      <alignment vertical="center"/>
    </xf>
    <xf numFmtId="0" fontId="40" applyFont="1" fillId="0" borderId="0" applyAlignment="1" xfId="0">
      <alignment vertical="center"/>
    </xf>
    <xf numFmtId="0" fontId="41" applyFont="1" fillId="0" borderId="34" applyBorder="1" applyAlignment="1" xfId="0">
      <alignment vertical="center"/>
    </xf>
    <xf numFmtId="0" fontId="42" applyFont="1" fillId="0" borderId="35" applyBorder="1" applyAlignment="1" xfId="0">
      <alignment vertical="center"/>
    </xf>
    <xf numFmtId="0" fontId="43" applyFont="1" fillId="0" borderId="36" applyBorder="1" applyAlignment="1" xfId="0">
      <alignment vertical="center"/>
    </xf>
    <xf numFmtId="0" fontId="43" applyFont="1" fillId="0" borderId="0" applyAlignment="1" xfId="0">
      <alignment vertical="center"/>
    </xf>
    <xf numFmtId="0" fontId="44" applyFont="1" fillId="0" borderId="37" applyBorder="1" applyAlignment="1" xfId="0">
      <alignment vertical="center"/>
    </xf>
    <xf numFmtId="0" fontId="45" applyFont="1" fillId="34" applyFill="1" borderId="0" applyAlignment="1" xfId="0">
      <alignment vertical="center"/>
    </xf>
    <xf numFmtId="0" fontId="45" applyFont="1" fillId="35" applyFill="1" borderId="0" applyAlignment="1" xfId="0">
      <alignment vertical="center"/>
    </xf>
    <xf numFmtId="0" fontId="45" applyFont="1" fillId="36" applyFill="1" borderId="0" applyAlignment="1" xfId="0">
      <alignment vertical="center"/>
    </xf>
    <xf numFmtId="0" fontId="45" applyFont="1" fillId="37" applyFill="1" borderId="0" applyAlignment="1" xfId="0">
      <alignment vertical="center"/>
    </xf>
    <xf numFmtId="0" fontId="45" applyFont="1" fillId="38" applyFill="1" borderId="0" applyAlignment="1" xfId="0">
      <alignment vertical="center"/>
    </xf>
    <xf numFmtId="0" fontId="45" applyFont="1" fillId="39" applyFill="1" borderId="0" applyAlignment="1" xfId="0">
      <alignment vertical="center"/>
    </xf>
    <xf numFmtId="0" fontId="45" applyFont="1" fillId="40" applyFill="1" borderId="0" applyAlignment="1" xfId="0">
      <alignment vertical="center"/>
    </xf>
    <xf numFmtId="0" fontId="45" applyFont="1" fillId="41" applyFill="1" borderId="0" applyAlignment="1" xfId="0">
      <alignment vertical="center"/>
    </xf>
    <xf numFmtId="0" fontId="45" applyFont="1" fillId="42" applyFill="1" borderId="0" applyAlignment="1" xfId="0">
      <alignment vertical="center"/>
    </xf>
    <xf numFmtId="0" fontId="45" applyFont="1" fillId="43" applyFill="1" borderId="0" applyAlignment="1" xfId="0">
      <alignment vertical="center"/>
    </xf>
    <xf numFmtId="0" fontId="45" applyFont="1" fillId="44" applyFill="1" borderId="0" applyAlignment="1" xfId="0">
      <alignment vertical="center"/>
    </xf>
    <xf numFmtId="0" fontId="45" applyFont="1" fillId="45" applyFill="1" borderId="0" applyAlignment="1" xfId="0">
      <alignment vertical="center"/>
    </xf>
    <xf numFmtId="0" fontId="46" applyFont="1" fillId="46" applyFill="1" borderId="0" applyAlignment="1" xfId="0">
      <alignment vertical="center"/>
    </xf>
    <xf numFmtId="0" fontId="46" applyFont="1" fillId="47" applyFill="1" borderId="0" applyAlignment="1" xfId="0">
      <alignment vertical="center"/>
    </xf>
    <xf numFmtId="0" fontId="46" applyFont="1" fillId="48" applyFill="1" borderId="0" applyAlignment="1" xfId="0">
      <alignment vertical="center"/>
    </xf>
    <xf numFmtId="0" fontId="46" applyFont="1" fillId="49" applyFill="1" borderId="0" applyAlignment="1" xfId="0">
      <alignment vertical="center"/>
    </xf>
    <xf numFmtId="0" fontId="46" applyFont="1" fillId="50" applyFill="1" borderId="0" applyAlignment="1" xfId="0">
      <alignment vertical="center"/>
    </xf>
    <xf numFmtId="0" fontId="46" applyFont="1" fillId="51" applyFill="1" borderId="0" applyAlignment="1" xfId="0">
      <alignment vertical="center"/>
    </xf>
    <xf numFmtId="0" fontId="46" applyFont="1" fillId="52" applyFill="1" borderId="0" applyAlignment="1" xfId="0">
      <alignment vertical="center"/>
    </xf>
    <xf numFmtId="0" fontId="46" applyFont="1" fillId="53" applyFill="1" borderId="0" applyAlignment="1" xfId="0">
      <alignment vertical="center"/>
    </xf>
    <xf numFmtId="0" fontId="46" applyFont="1" fillId="54" applyFill="1" borderId="0" applyAlignment="1" xfId="0">
      <alignment vertical="center"/>
    </xf>
    <xf numFmtId="0" fontId="46" applyFont="1" fillId="55" applyFill="1" borderId="0" applyAlignment="1" xfId="0">
      <alignment vertical="center"/>
    </xf>
    <xf numFmtId="0" fontId="46" applyFont="1" fillId="56" applyFill="1" borderId="0" applyAlignment="1" xfId="0">
      <alignment vertical="center"/>
    </xf>
    <xf numFmtId="0" fontId="46" applyFont="1" fillId="57" applyFill="1" borderId="0" applyAlignment="1" xfId="0">
      <alignment vertical="center"/>
    </xf>
    <xf numFmtId="0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0" borderId="0" applyAlignment="1" xfId="0">
      <alignment vertical="center"/>
    </xf>
    <xf numFmtId="0" fontId="0" fillId="3" applyFill="1" borderId="19" applyBorder="1" applyAlignment="1" xfId="0">
      <alignment vertical="center"/>
    </xf>
    <xf numFmtId="0" fontId="15" applyFont="1" fillId="0" borderId="0" applyAlignment="1" xfId="0">
      <alignment vertical="center"/>
    </xf>
    <xf numFmtId="0" fontId="16" applyFont="1" fillId="0" borderId="0" applyAlignment="1" xfId="0">
      <alignment vertical="center"/>
    </xf>
    <xf numFmtId="0" fontId="17" applyFont="1" fillId="0" borderId="0" applyAlignment="1" xfId="0">
      <alignment vertical="center"/>
    </xf>
    <xf numFmtId="0" fontId="18" applyFont="1" fillId="0" borderId="20" applyBorder="1" applyAlignment="1" xfId="0">
      <alignment vertical="center"/>
    </xf>
    <xf numFmtId="0" fontId="19" applyFont="1" fillId="0" borderId="21" applyBorder="1" applyAlignment="1" xfId="0">
      <alignment vertical="center"/>
    </xf>
    <xf numFmtId="0" fontId="20" applyFont="1" fillId="0" borderId="22" applyBorder="1" applyAlignment="1" xfId="0">
      <alignment vertical="center"/>
    </xf>
    <xf numFmtId="0" fontId="20" applyFont="1" fillId="0" borderId="0" applyAlignment="1" xfId="0">
      <alignment vertical="center"/>
    </xf>
    <xf numFmtId="0" fontId="21" applyFont="1" fillId="4" applyFill="1" borderId="23" applyBorder="1" applyAlignment="1" xfId="0">
      <alignment vertical="center"/>
    </xf>
    <xf numFmtId="0" fontId="22" applyFont="1" fillId="5" applyFill="1" borderId="24" applyBorder="1" applyAlignment="1" xfId="0">
      <alignment vertical="center"/>
    </xf>
    <xf numFmtId="0" fontId="23" applyFont="1" fillId="5" applyFill="1" borderId="25" applyBorder="1" applyAlignment="1" xfId="0">
      <alignment vertical="center"/>
    </xf>
    <xf numFmtId="0" fontId="24" applyFont="1" fillId="6" applyFill="1" borderId="26" applyBorder="1" applyAlignment="1" xfId="0">
      <alignment vertical="center"/>
    </xf>
    <xf numFmtId="0" fontId="25" applyFont="1" fillId="0" borderId="27" applyBorder="1" applyAlignment="1" xfId="0">
      <alignment vertical="center"/>
    </xf>
    <xf numFmtId="0" fontId="10" applyFont="1" fillId="0" borderId="28" applyBorder="1" applyAlignment="1" xfId="0">
      <alignment vertical="center"/>
    </xf>
    <xf numFmtId="0" fontId="26" applyFont="1" fillId="7" applyFill="1" borderId="0" applyAlignment="1" xfId="0">
      <alignment vertical="center"/>
    </xf>
    <xf numFmtId="0" fontId="27" applyFont="1" fillId="8" applyFill="1" borderId="0" applyAlignment="1" xfId="0">
      <alignment vertical="center"/>
    </xf>
    <xf numFmtId="0" fontId="28" applyFont="1" fillId="9" applyFill="1" borderId="0" applyAlignment="1" xfId="0">
      <alignment vertical="center"/>
    </xf>
    <xf numFmtId="0" fontId="29" applyFont="1" fillId="10" applyFill="1" borderId="0" applyAlignment="1" xfId="0">
      <alignment vertical="center"/>
    </xf>
    <xf numFmtId="0" fontId="0" fillId="11" applyFill="1" borderId="0" applyAlignment="1" xfId="0">
      <alignment vertical="center"/>
    </xf>
    <xf numFmtId="0" fontId="0" fillId="12" applyFill="1" borderId="0" applyAlignment="1" xfId="0">
      <alignment vertical="center"/>
    </xf>
    <xf numFmtId="0" fontId="29" applyFont="1" fillId="13" applyFill="1" borderId="0" applyAlignment="1" xfId="0">
      <alignment vertical="center"/>
    </xf>
    <xf numFmtId="0" fontId="29" applyFont="1" fillId="14" applyFill="1" borderId="0" applyAlignment="1" xfId="0">
      <alignment vertical="center"/>
    </xf>
    <xf numFmtId="0" fontId="0" fillId="15" applyFill="1" borderId="0" applyAlignment="1" xfId="0">
      <alignment vertical="center"/>
    </xf>
    <xf numFmtId="0" fontId="0" fillId="16" applyFill="1" borderId="0" applyAlignment="1" xfId="0">
      <alignment vertical="center"/>
    </xf>
    <xf numFmtId="0" fontId="29" applyFont="1" fillId="17" applyFill="1" borderId="0" applyAlignment="1" xfId="0">
      <alignment vertical="center"/>
    </xf>
    <xf numFmtId="0" fontId="29" applyFont="1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29" applyFont="1" fillId="21" applyFill="1" borderId="0" applyAlignment="1" xfId="0">
      <alignment vertical="center"/>
    </xf>
    <xf numFmtId="0" fontId="29" applyFont="1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29" applyFont="1" fillId="25" applyFill="1" borderId="0" applyAlignment="1" xfId="0">
      <alignment vertical="center"/>
    </xf>
    <xf numFmtId="0" fontId="29" applyFont="1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29" applyFont="1" fillId="29" applyFill="1" borderId="0" applyAlignment="1" xfId="0">
      <alignment vertical="center"/>
    </xf>
    <xf numFmtId="0" fontId="29" applyFont="1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29" applyFont="1" fillId="33" applyFill="1" borderId="0" applyAlignment="1" xfId="0">
      <alignment vertical="center"/>
    </xf>
    <xf numFmtId="0" fontId="0" fillId="0" borderId="0" applyAlignment="1" xfId="0">
      <alignment vertical="center"/>
    </xf>
    <xf numFmtId="0" fontId="2" applyFont="1" applyFill="1" fillId="0" borderId="48" applyBorder="1" applyAlignment="1" xfId="0">
      <alignment horizontal="center" vertical="center"/>
    </xf>
    <xf numFmtId="0" fontId="2" applyFont="1" applyFill="1" fillId="0" borderId="49" applyBorder="1" applyAlignment="1" xfId="0">
      <alignment horizontal="center" vertical="center"/>
    </xf>
    <xf numFmtId="0" fontId="2" applyFont="1" applyFill="1" fillId="0" borderId="50" applyBorder="1" applyAlignment="1" xfId="0">
      <alignment horizontal="center" vertical="center" wrapText="1"/>
    </xf>
    <xf numFmtId="0" fontId="2" applyFont="1" applyFill="1" fillId="0" borderId="51" applyBorder="1" applyAlignment="1" xfId="0">
      <alignment horizontal="center" vertical="center" wrapText="1"/>
    </xf>
    <xf numFmtId="0" fontId="10" applyFont="1" applyFill="1" fillId="0" borderId="52" applyBorder="1" applyAlignment="1" xfId="0">
      <alignment horizontal="center" vertical="center" wrapText="1"/>
    </xf>
    <xf numFmtId="0" fontId="10" applyFont="1" applyFill="1" fillId="0" borderId="53" applyBorder="1" applyAlignment="1" xfId="0">
      <alignment horizontal="center" vertical="center" wrapText="1"/>
    </xf>
    <xf numFmtId="0" fontId="2" applyFont="1" applyFill="1" fillId="0" borderId="54" applyBorder="1" applyAlignment="1" xfId="0">
      <alignment horizontal="center" vertical="center"/>
    </xf>
    <xf numFmtId="0" fontId="2" applyFont="1" applyFill="1" fillId="0" borderId="55" applyBorder="1" applyAlignment="1" xfId="0">
      <alignment horizontal="center" vertical="center" wrapText="1"/>
    </xf>
    <xf numFmtId="0" fontId="8" applyFont="1" applyFill="1" fillId="0" borderId="0" applyAlignment="1" xfId="0">
      <alignment horizontal="center" vertical="center" wrapText="1"/>
    </xf>
    <xf numFmtId="0" fontId="9" applyFont="1" applyFill="1" fillId="0" borderId="0" applyAlignment="1" xfId="0">
      <alignment horizontal="center" vertical="center" wrapText="1"/>
    </xf>
    <xf numFmtId="0" fontId="7" applyFont="1" applyFill="1" fillId="0" borderId="0" applyAlignment="1" xfId="0">
      <alignment horizontal="left" vertical="center"/>
    </xf>
    <xf numFmtId="0" fontId="6" applyFont="1" applyFill="1" fillId="0" borderId="0" applyAlignment="1" xfId="0">
      <alignment horizontal="left" vertical="center" wrapText="1"/>
    </xf>
    <xf numFmtId="0" fontId="6" applyFont="1" applyFill="1" fillId="0" borderId="0" applyAlignment="1" xfId="0">
      <alignment horizontal="left" vertical="center"/>
    </xf>
    <xf numFmtId="0" fontId="47" applyFont="1" fillId="58" applyFill="1" borderId="0" applyAlignment="1" xfId="0">
      <alignment vertical="center"/>
    </xf>
    <xf numFmtId="0" fontId="48" applyFont="1" fillId="59" applyFill="1" borderId="0" applyAlignment="1" xfId="0">
      <alignment vertical="center"/>
    </xf>
    <xf numFmtId="0" fontId="49" applyFont="1" fillId="60" applyFill="1" borderId="0" applyAlignment="1" xfId="0">
      <alignment vertical="center"/>
    </xf>
    <xf numFmtId="0" fontId="50" applyFont="1" fillId="61" applyFill="1" borderId="56" applyBorder="1" applyAlignment="1" xfId="0">
      <alignment vertical="center"/>
    </xf>
    <xf numFmtId="0" fontId="51" applyFont="1" fillId="62" applyFill="1" borderId="57" applyBorder="1" applyAlignment="1" xfId="0">
      <alignment vertical="center"/>
    </xf>
    <xf numFmtId="0" fontId="52" applyFont="1" fillId="0" borderId="0" applyAlignment="1" xfId="0">
      <alignment vertical="center"/>
    </xf>
    <xf numFmtId="0" fontId="53" applyFont="1" fillId="0" borderId="0" applyAlignment="1" xfId="0">
      <alignment vertical="center"/>
    </xf>
    <xf numFmtId="0" fontId="54" applyFont="1" fillId="0" borderId="58" applyBorder="1" applyAlignment="1" xfId="0">
      <alignment vertical="center"/>
    </xf>
    <xf numFmtId="0" fontId="55" applyFont="1" fillId="61" applyFill="1" borderId="59" applyBorder="1" applyAlignment="1" xfId="0">
      <alignment vertical="center"/>
    </xf>
    <xf numFmtId="0" fontId="56" applyFont="1" fillId="63" applyFill="1" borderId="60" applyBorder="1" applyAlignment="1" xfId="0">
      <alignment vertical="center"/>
    </xf>
    <xf numFmtId="0" fontId="0" fillId="64" applyFill="1" borderId="61" applyBorder="1" applyAlignment="1" xfId="0">
      <alignment vertical="center"/>
    </xf>
    <xf numFmtId="0" fontId="57" applyFont="1" fillId="0" borderId="0" applyAlignment="1" xfId="0">
      <alignment vertical="center"/>
    </xf>
    <xf numFmtId="0" fontId="58" applyFont="1" fillId="0" borderId="62" applyBorder="1" applyAlignment="1" xfId="0">
      <alignment vertical="center"/>
    </xf>
    <xf numFmtId="0" fontId="59" applyFont="1" fillId="0" borderId="63" applyBorder="1" applyAlignment="1" xfId="0">
      <alignment vertical="center"/>
    </xf>
    <xf numFmtId="0" fontId="60" applyFont="1" fillId="0" borderId="64" applyBorder="1" applyAlignment="1" xfId="0">
      <alignment vertical="center"/>
    </xf>
    <xf numFmtId="0" fontId="60" applyFont="1" fillId="0" borderId="0" applyAlignment="1" xfId="0">
      <alignment vertical="center"/>
    </xf>
    <xf numFmtId="0" fontId="61" applyFont="1" fillId="0" borderId="65" applyBorder="1" applyAlignment="1" xfId="0">
      <alignment vertical="center"/>
    </xf>
    <xf numFmtId="0" fontId="62" applyFont="1" fillId="65" applyFill="1" borderId="0" applyAlignment="1" xfId="0">
      <alignment vertical="center"/>
    </xf>
    <xf numFmtId="0" fontId="62" applyFont="1" fillId="66" applyFill="1" borderId="0" applyAlignment="1" xfId="0">
      <alignment vertical="center"/>
    </xf>
    <xf numFmtId="0" fontId="62" applyFont="1" fillId="67" applyFill="1" borderId="0" applyAlignment="1" xfId="0">
      <alignment vertical="center"/>
    </xf>
    <xf numFmtId="0" fontId="62" applyFont="1" fillId="68" applyFill="1" borderId="0" applyAlignment="1" xfId="0">
      <alignment vertical="center"/>
    </xf>
    <xf numFmtId="0" fontId="62" applyFont="1" fillId="69" applyFill="1" borderId="0" applyAlignment="1" xfId="0">
      <alignment vertical="center"/>
    </xf>
    <xf numFmtId="0" fontId="62" applyFont="1" fillId="70" applyFill="1" borderId="0" applyAlignment="1" xfId="0">
      <alignment vertical="center"/>
    </xf>
    <xf numFmtId="0" fontId="62" applyFont="1" fillId="71" applyFill="1" borderId="0" applyAlignment="1" xfId="0">
      <alignment vertical="center"/>
    </xf>
    <xf numFmtId="0" fontId="62" applyFont="1" fillId="72" applyFill="1" borderId="0" applyAlignment="1" xfId="0">
      <alignment vertical="center"/>
    </xf>
    <xf numFmtId="0" fontId="62" applyFont="1" fillId="73" applyFill="1" borderId="0" applyAlignment="1" xfId="0">
      <alignment vertical="center"/>
    </xf>
    <xf numFmtId="0" fontId="62" applyFont="1" fillId="74" applyFill="1" borderId="0" applyAlignment="1" xfId="0">
      <alignment vertical="center"/>
    </xf>
    <xf numFmtId="0" fontId="62" applyFont="1" fillId="75" applyFill="1" borderId="0" applyAlignment="1" xfId="0">
      <alignment vertical="center"/>
    </xf>
    <xf numFmtId="0" fontId="62" applyFont="1" fillId="76" applyFill="1" borderId="0" applyAlignment="1" xfId="0">
      <alignment vertical="center"/>
    </xf>
    <xf numFmtId="0" fontId="63" applyFont="1" fillId="77" applyFill="1" borderId="0" applyAlignment="1" xfId="0">
      <alignment vertical="center"/>
    </xf>
    <xf numFmtId="0" fontId="63" applyFont="1" fillId="78" applyFill="1" borderId="0" applyAlignment="1" xfId="0">
      <alignment vertical="center"/>
    </xf>
    <xf numFmtId="0" fontId="63" applyFont="1" fillId="79" applyFill="1" borderId="0" applyAlignment="1" xfId="0">
      <alignment vertical="center"/>
    </xf>
    <xf numFmtId="0" fontId="63" applyFont="1" fillId="80" applyFill="1" borderId="0" applyAlignment="1" xfId="0">
      <alignment vertical="center"/>
    </xf>
    <xf numFmtId="0" fontId="63" applyFont="1" fillId="81" applyFill="1" borderId="0" applyAlignment="1" xfId="0">
      <alignment vertical="center"/>
    </xf>
    <xf numFmtId="0" fontId="63" applyFont="1" fillId="82" applyFill="1" borderId="0" applyAlignment="1" xfId="0">
      <alignment vertical="center"/>
    </xf>
    <xf numFmtId="0" fontId="63" applyFont="1" fillId="83" applyFill="1" borderId="0" applyAlignment="1" xfId="0">
      <alignment vertical="center"/>
    </xf>
    <xf numFmtId="0" fontId="63" applyFont="1" fillId="84" applyFill="1" borderId="0" applyAlignment="1" xfId="0">
      <alignment vertical="center"/>
    </xf>
    <xf numFmtId="0" fontId="63" applyFont="1" fillId="85" applyFill="1" borderId="0" applyAlignment="1" xfId="0">
      <alignment vertical="center"/>
    </xf>
    <xf numFmtId="0" fontId="63" applyFont="1" fillId="86" applyFill="1" borderId="0" applyAlignment="1" xfId="0">
      <alignment vertical="center"/>
    </xf>
    <xf numFmtId="0" fontId="63" applyFont="1" fillId="87" applyFill="1" borderId="0" applyAlignment="1" xfId="0">
      <alignment vertical="center"/>
    </xf>
    <xf numFmtId="0" fontId="63" applyFont="1" fillId="88" applyFill="1" borderId="0" applyAlignment="1" xfId="0">
      <alignment vertical="center"/>
    </xf>
    <xf numFmtId="181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5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着色 1" xfId="25" builtinId="29"/>
    <cellStyle name="20% - 着色 1" xfId="26" builtinId="30"/>
    <cellStyle name="40% - 着色 1" xfId="27" builtinId="31"/>
    <cellStyle name="60% - 着色 1" xfId="28" builtinId="32"/>
    <cellStyle name="着色 2" xfId="29" builtinId="33"/>
    <cellStyle name="20% - 着色 2" xfId="30" builtinId="34"/>
    <cellStyle name="40% - 着色 2" xfId="31" builtinId="35"/>
    <cellStyle name="60% - 着色 2" xfId="32" builtinId="36"/>
    <cellStyle name="着色 3" xfId="33" builtinId="37"/>
    <cellStyle name="20% - 着色 3" xfId="34" builtinId="38"/>
    <cellStyle name="40% - 着色 3" xfId="35" builtinId="39"/>
    <cellStyle name="60% - 着色 3" xfId="36" builtinId="40"/>
    <cellStyle name="着色 4" xfId="37" builtinId="41"/>
    <cellStyle name="20% - 着色 4" xfId="38" builtinId="42"/>
    <cellStyle name="40% - 着色 4" xfId="39" builtinId="43"/>
    <cellStyle name="60% - 着色 4" xfId="40" builtinId="44"/>
    <cellStyle name="着色 5" xfId="41" builtinId="45"/>
    <cellStyle name="20% - 着色 5" xfId="42" builtinId="46"/>
    <cellStyle name="40% - 着色 5" xfId="43" builtinId="47"/>
    <cellStyle name="60% - 着色 5" xfId="44" builtinId="48"/>
    <cellStyle name="着色 6" xfId="45" builtinId="49"/>
    <cellStyle name="20% - 着色 6" xfId="46" builtinId="50"/>
    <cellStyle name="40% - 着色 6" xfId="47" builtinId="51"/>
    <cellStyle name="60% - 着色 6" xfId="48" builtinId="5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2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WPS">
      <a:fillStyleLst>
        <a:solidFill>
          <a:schemeClr val="phClr"/>
        </a:solidFill>
        <a:gradFill rotWithShape="1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1"/>
        </a:gradFill>
        <a:gradFill rotWithShape="1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1"/>
        </a:gradFill>
      </a:fillStyleLst>
      <a:lnStyleLst>
        <a:ln w="12700" cmpd="sng" cap="flat">
          <a:solidFill>
            <a:schemeClr val="phClr"/>
          </a:solidFill>
          <a:prstDash val="solid"/>
          <a:miter/>
        </a:ln>
        <a:ln w="12700" cmpd="sng" cap="flat">
          <a:solidFill>
            <a:schemeClr val="phClr"/>
          </a:solidFill>
          <a:prstDash val="solid"/>
          <a:miter/>
        </a:ln>
        <a:ln w="12700" cmpd="sng" cap="flat">
          <a:gradFill rotWithShape="1"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/>
        </a:ln>
      </a:lnStyleLst>
      <a:effectStyleLst>
        <a:effectStyle>
          <a:effectLst>
            <a:outerShdw sx="100000" sy="100000" algn="ctr" rotWithShape="0" blurRad="101600" dist="50800" dir="540000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sx="100000" sy="100000" algn="ctr" rotWithShape="0" blurRad="57150" dist="19050" dir="5400000">
              <a:srgbClr val="000000">
                <a:alpha val="62745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1"/>
        </a:gradFill>
      </a:bgFillStyleLst>
    </a:fmtScheme>
  </a:themeElements>
  <a:objectDefaults/>
</a:theme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Q82"/>
  <sheetViews>
    <sheetView tabSelected="1" zoomScale="82" zoomScaleNormal="82" topLeftCell="A1" workbookViewId="0">
      <selection activeCell="P1" activeCellId="0" sqref="P1:P1048576"/>
    </sheetView>
  </sheetViews>
  <sheetFormatPr defaultRowHeight="11.25" defaultColWidth="16.875" x14ac:dyDescent="0.15"/>
  <cols>
    <col min="1" max="1" width="4.75" customWidth="1" style="3"/>
    <col min="2" max="2" width="9.0" customWidth="1" style="8"/>
    <col min="3" max="3" width="8.0" customWidth="1" style="9"/>
    <col min="4" max="4" width="5.125" customWidth="1" style="3"/>
    <col min="5" max="5" width="18.125" customWidth="1" style="3"/>
    <col min="6" max="6" width="13.125" customWidth="1" style="3"/>
    <col min="7" max="7" width="11.0" customWidth="1" style="3"/>
    <col min="8" max="8" width="10.125" customWidth="1" style="3"/>
    <col min="9" max="9" width="10.5" customWidth="1" style="3"/>
    <col min="10" max="10" width="16.5" customWidth="1" style="3"/>
    <col min="11" max="11" width="7.0" customWidth="1" style="3"/>
    <col min="12" max="12" width="9.625" customWidth="1" style="3"/>
    <col min="13" max="13" width="9.875" customWidth="1" style="3"/>
    <col min="14" max="14" width="9.5" customWidth="1" style="3"/>
    <col min="15" max="15" width="10.25" customWidth="1" style="3"/>
    <col min="16" max="16" width="16.625" customWidth="1" style="6"/>
    <col min="17" max="16384" width="16.875" style="3"/>
  </cols>
  <sheetData>
    <row s="2" customFormat="1" ht="23.0" customHeight="1" x14ac:dyDescent="0.15" r="1" spans="1:16">
      <c r="A1" s="185" t="s">
        <v>0</v>
      </c>
      <c r="B1" s="184"/>
      <c r="C1" s="183"/>
      <c r="F1" s="6"/>
      <c r="P1" s="6"/>
    </row>
    <row s="3" customFormat="1" ht="31.0" customHeight="1" x14ac:dyDescent="0.15" r="2" spans="1:16">
      <c r="A2" s="181" t="s">
        <v>1</v>
      </c>
      <c r="B2" s="181"/>
      <c r="C2" s="182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</row>
    <row s="4" customFormat="1" ht="27.0" customHeight="1" x14ac:dyDescent="0.15" r="3" spans="1:16">
      <c r="A3" s="176" t="s">
        <v>2</v>
      </c>
      <c r="B3" s="176" t="s">
        <v>3</v>
      </c>
      <c r="C3" s="178" t="s">
        <v>4</v>
      </c>
      <c r="D3" s="176" t="s">
        <v>5</v>
      </c>
      <c r="E3" s="176" t="s">
        <v>6</v>
      </c>
      <c r="F3" s="176" t="s">
        <v>7</v>
      </c>
      <c r="G3" s="176" t="s">
        <v>8</v>
      </c>
      <c r="H3" s="176" t="s">
        <v>9</v>
      </c>
      <c r="I3" s="176" t="s">
        <v>10</v>
      </c>
      <c r="J3" s="176" t="s">
        <v>11</v>
      </c>
      <c r="K3" s="176" t="s">
        <v>12</v>
      </c>
      <c r="L3" s="180" t="s">
        <v>13</v>
      </c>
      <c r="M3" s="180"/>
      <c r="N3" s="180"/>
      <c r="O3" s="176" t="s">
        <v>14</v>
      </c>
      <c r="P3" s="174" t="s">
        <v>15</v>
      </c>
    </row>
    <row s="5" customFormat="1" ht="25.0" customHeight="1" x14ac:dyDescent="0.15" r="4" spans="1:16">
      <c r="A4" s="175"/>
      <c r="B4" s="175"/>
      <c r="C4" s="177"/>
      <c r="D4" s="175"/>
      <c r="E4" s="175"/>
      <c r="F4" s="175"/>
      <c r="G4" s="175"/>
      <c r="H4" s="175"/>
      <c r="I4" s="175"/>
      <c r="J4" s="175"/>
      <c r="K4" s="175"/>
      <c r="L4" s="176" t="s">
        <v>16</v>
      </c>
      <c r="M4" s="179" t="s">
        <v>17</v>
      </c>
      <c r="N4" s="179"/>
      <c r="O4" s="175"/>
      <c r="P4" s="173"/>
    </row>
    <row s="5" customFormat="1" ht="28.0" customHeight="1" x14ac:dyDescent="0.15" r="5" spans="1:16">
      <c r="A5" s="175"/>
      <c r="B5" s="175"/>
      <c r="C5" s="177"/>
      <c r="D5" s="175"/>
      <c r="E5" s="175"/>
      <c r="F5" s="175"/>
      <c r="G5" s="175"/>
      <c r="H5" s="175"/>
      <c r="I5" s="175"/>
      <c r="J5" s="175"/>
      <c r="K5" s="175"/>
      <c r="L5" s="175"/>
      <c r="M5" s="23" t="s">
        <v>18</v>
      </c>
      <c r="N5" s="23" t="s">
        <v>19</v>
      </c>
      <c r="O5" s="175"/>
      <c r="P5" s="173"/>
    </row>
    <row s="3" customFormat="1" ht="28.0" customHeight="1" x14ac:dyDescent="0.15" r="6" spans="1:17">
      <c r="A6" s="19">
        <v>1</v>
      </c>
      <c r="B6" s="19" t="s">
        <v>20</v>
      </c>
      <c r="C6" s="20" t="s">
        <v>21</v>
      </c>
      <c r="D6" s="20" t="s">
        <v>22</v>
      </c>
      <c r="E6" s="21" t="s">
        <v>23</v>
      </c>
      <c r="F6" s="20" t="s">
        <v>24</v>
      </c>
      <c r="G6" s="20" t="s">
        <v>25</v>
      </c>
      <c r="H6" s="20" t="s">
        <v>26</v>
      </c>
      <c r="I6" s="25">
        <v>45477</v>
      </c>
      <c r="J6" s="20" t="s">
        <v>27</v>
      </c>
      <c r="K6" s="20" t="s">
        <v>28</v>
      </c>
      <c r="L6" s="26">
        <f>M6+N6</f>
        <v>10526.6</v>
      </c>
      <c r="M6" s="26">
        <f>1503.8*7</f>
        <v>10526.6</v>
      </c>
      <c r="N6" s="26"/>
      <c r="O6" s="26">
        <v>1500</v>
      </c>
      <c r="P6" s="20" t="s">
        <v>29</v>
      </c>
      <c r="Q6" s="31"/>
    </row>
    <row s="3" customFormat="1" ht="28.0" customHeight="1" x14ac:dyDescent="0.15" r="7" spans="1:17">
      <c r="A7" s="19">
        <v>2</v>
      </c>
      <c r="B7" s="19" t="s">
        <v>20</v>
      </c>
      <c r="C7" s="20" t="s">
        <v>30</v>
      </c>
      <c r="D7" s="20" t="s">
        <v>22</v>
      </c>
      <c r="E7" s="21" t="s">
        <v>31</v>
      </c>
      <c r="F7" s="20" t="s">
        <v>32</v>
      </c>
      <c r="G7" s="20" t="s">
        <v>33</v>
      </c>
      <c r="H7" s="20" t="s">
        <v>26</v>
      </c>
      <c r="I7" s="25">
        <v>45603</v>
      </c>
      <c r="J7" s="20" t="s">
        <v>34</v>
      </c>
      <c r="K7" s="20" t="s">
        <v>35</v>
      </c>
      <c r="L7" s="26">
        <f>M7+N7</f>
        <v>1804.4</v>
      </c>
      <c r="M7" s="26">
        <f>902.2*2</f>
        <v>1804.4</v>
      </c>
      <c r="N7" s="26"/>
      <c r="O7" s="26">
        <v>500</v>
      </c>
      <c r="P7" s="20" t="s">
        <v>36</v>
      </c>
      <c r="Q7" s="31"/>
    </row>
    <row s="3" customFormat="1" ht="28.0" customHeight="1" x14ac:dyDescent="0.15" r="8" spans="1:17">
      <c r="A8" s="19">
        <v>3</v>
      </c>
      <c r="B8" s="19" t="s">
        <v>20</v>
      </c>
      <c r="C8" s="20" t="s">
        <v>37</v>
      </c>
      <c r="D8" s="20" t="s">
        <v>38</v>
      </c>
      <c r="E8" s="21" t="s">
        <v>39</v>
      </c>
      <c r="F8" s="20" t="s">
        <v>40</v>
      </c>
      <c r="G8" s="20" t="s">
        <v>41</v>
      </c>
      <c r="H8" s="20" t="s">
        <v>26</v>
      </c>
      <c r="I8" s="25">
        <v>45474</v>
      </c>
      <c r="J8" s="20" t="s">
        <v>42</v>
      </c>
      <c r="K8" s="20" t="s">
        <v>28</v>
      </c>
      <c r="L8" s="26">
        <f>M8+N8</f>
        <v>6315.4</v>
      </c>
      <c r="M8" s="26">
        <f>902.2*7</f>
        <v>6315.4</v>
      </c>
      <c r="N8" s="26"/>
      <c r="O8" s="26">
        <v>1500</v>
      </c>
      <c r="P8" s="20" t="s">
        <v>29</v>
      </c>
      <c r="Q8" s="31"/>
    </row>
    <row s="3" customFormat="1" ht="28.0" customHeight="1" x14ac:dyDescent="0.15" r="9" spans="1:17">
      <c r="A9" s="19">
        <v>4</v>
      </c>
      <c r="B9" s="19" t="s">
        <v>20</v>
      </c>
      <c r="C9" s="20" t="s">
        <v>43</v>
      </c>
      <c r="D9" s="20" t="s">
        <v>38</v>
      </c>
      <c r="E9" s="21" t="s">
        <v>44</v>
      </c>
      <c r="F9" s="20" t="s">
        <v>45</v>
      </c>
      <c r="G9" s="20" t="s">
        <v>46</v>
      </c>
      <c r="H9" s="20" t="s">
        <v>47</v>
      </c>
      <c r="I9" s="25">
        <v>44726</v>
      </c>
      <c r="J9" s="20" t="s">
        <v>42</v>
      </c>
      <c r="K9" s="20" t="s">
        <v>35</v>
      </c>
      <c r="L9" s="26">
        <f>M9+N9</f>
        <v>10826.4</v>
      </c>
      <c r="M9" s="26">
        <f>902.2*12</f>
        <v>10826.4</v>
      </c>
      <c r="N9" s="26"/>
      <c r="O9" s="26">
        <v>3000</v>
      </c>
      <c r="P9" s="20" t="s">
        <v>48</v>
      </c>
      <c r="Q9" s="31"/>
    </row>
    <row s="3" customFormat="1" ht="28.0" customHeight="1" x14ac:dyDescent="0.15" r="10" spans="1:17">
      <c r="A10" s="19">
        <v>5</v>
      </c>
      <c r="B10" s="19" t="s">
        <v>20</v>
      </c>
      <c r="C10" s="20" t="s">
        <v>49</v>
      </c>
      <c r="D10" s="20" t="s">
        <v>38</v>
      </c>
      <c r="E10" s="21" t="s">
        <v>50</v>
      </c>
      <c r="F10" s="20" t="s">
        <v>51</v>
      </c>
      <c r="G10" s="20" t="s">
        <v>52</v>
      </c>
      <c r="H10" s="20" t="s">
        <v>26</v>
      </c>
      <c r="I10" s="25">
        <v>45455</v>
      </c>
      <c r="J10" s="20" t="s">
        <v>53</v>
      </c>
      <c r="K10" s="20" t="s">
        <v>28</v>
      </c>
      <c r="L10" s="26">
        <f>M10+N10</f>
        <v>5413.2</v>
      </c>
      <c r="M10" s="26">
        <f>902.2*6</f>
        <v>5413.2</v>
      </c>
      <c r="N10" s="26"/>
      <c r="O10" s="26">
        <v>1500</v>
      </c>
      <c r="P10" s="20" t="s">
        <v>29</v>
      </c>
      <c r="Q10" s="31"/>
    </row>
    <row s="3" customFormat="1" ht="28.0" customHeight="1" x14ac:dyDescent="0.15" r="11" spans="1:17">
      <c r="A11" s="19">
        <v>6</v>
      </c>
      <c r="B11" s="19" t="s">
        <v>20</v>
      </c>
      <c r="C11" s="20" t="s">
        <v>54</v>
      </c>
      <c r="D11" s="20" t="s">
        <v>22</v>
      </c>
      <c r="E11" s="21" t="s">
        <v>55</v>
      </c>
      <c r="F11" s="20" t="s">
        <v>56</v>
      </c>
      <c r="G11" s="20" t="s">
        <v>57</v>
      </c>
      <c r="H11" s="20" t="s">
        <v>26</v>
      </c>
      <c r="I11" s="25">
        <v>45474</v>
      </c>
      <c r="J11" s="20" t="s">
        <v>58</v>
      </c>
      <c r="K11" s="20" t="s">
        <v>35</v>
      </c>
      <c r="L11" s="26">
        <f>M11+N11</f>
        <v>6315.4</v>
      </c>
      <c r="M11" s="26">
        <v>6315.4</v>
      </c>
      <c r="N11" s="26"/>
      <c r="O11" s="26">
        <v>1500</v>
      </c>
      <c r="P11" s="20" t="s">
        <v>29</v>
      </c>
      <c r="Q11" s="31"/>
    </row>
    <row s="3" customFormat="1" ht="28.0" customHeight="1" x14ac:dyDescent="0.15" r="12" spans="1:17">
      <c r="A12" s="19">
        <v>7</v>
      </c>
      <c r="B12" s="19" t="s">
        <v>20</v>
      </c>
      <c r="C12" s="20" t="s">
        <v>59</v>
      </c>
      <c r="D12" s="20" t="s">
        <v>22</v>
      </c>
      <c r="E12" s="21" t="s">
        <v>60</v>
      </c>
      <c r="F12" s="20" t="s">
        <v>61</v>
      </c>
      <c r="G12" s="20" t="s">
        <v>62</v>
      </c>
      <c r="H12" s="20" t="s">
        <v>26</v>
      </c>
      <c r="I12" s="25">
        <v>44335</v>
      </c>
      <c r="J12" s="20" t="s">
        <v>63</v>
      </c>
      <c r="K12" s="20" t="s">
        <v>35</v>
      </c>
      <c r="L12" s="26">
        <f>M12+N12</f>
        <v>6315.4</v>
      </c>
      <c r="M12" s="26">
        <v>6315.4</v>
      </c>
      <c r="N12" s="26"/>
      <c r="O12" s="26">
        <v>1750</v>
      </c>
      <c r="P12" s="20" t="s">
        <v>64</v>
      </c>
      <c r="Q12" s="31"/>
    </row>
    <row s="3" customFormat="1" ht="28.0" customHeight="1" x14ac:dyDescent="0.15" r="13" spans="1:17">
      <c r="A13" s="19">
        <v>8</v>
      </c>
      <c r="B13" s="19" t="s">
        <v>20</v>
      </c>
      <c r="C13" s="20" t="s">
        <v>65</v>
      </c>
      <c r="D13" s="20" t="s">
        <v>22</v>
      </c>
      <c r="E13" s="21" t="s">
        <v>66</v>
      </c>
      <c r="F13" s="20" t="s">
        <v>67</v>
      </c>
      <c r="G13" s="20" t="s">
        <v>68</v>
      </c>
      <c r="H13" s="20" t="s">
        <v>26</v>
      </c>
      <c r="I13" s="25">
        <v>45455</v>
      </c>
      <c r="J13" s="20" t="s">
        <v>69</v>
      </c>
      <c r="K13" s="20" t="s">
        <v>28</v>
      </c>
      <c r="L13" s="26">
        <f>M13+N13</f>
        <v>7368.2</v>
      </c>
      <c r="M13" s="26">
        <v>7368.2</v>
      </c>
      <c r="N13" s="26"/>
      <c r="O13" s="26">
        <v>1750</v>
      </c>
      <c r="P13" s="20" t="s">
        <v>64</v>
      </c>
      <c r="Q13" s="31"/>
    </row>
    <row s="3" customFormat="1" ht="28.0" customHeight="1" x14ac:dyDescent="0.15" r="14" spans="1:17">
      <c r="A14" s="19">
        <v>9</v>
      </c>
      <c r="B14" s="19" t="s">
        <v>20</v>
      </c>
      <c r="C14" s="20" t="s">
        <v>70</v>
      </c>
      <c r="D14" s="20" t="s">
        <v>22</v>
      </c>
      <c r="E14" s="21" t="s">
        <v>71</v>
      </c>
      <c r="F14" s="20" t="s">
        <v>61</v>
      </c>
      <c r="G14" s="20" t="s">
        <v>72</v>
      </c>
      <c r="H14" s="20" t="s">
        <v>26</v>
      </c>
      <c r="I14" s="25">
        <v>45496</v>
      </c>
      <c r="J14" s="20" t="s">
        <v>63</v>
      </c>
      <c r="K14" s="20" t="s">
        <v>35</v>
      </c>
      <c r="L14" s="26">
        <f>M14+N14</f>
        <v>9022.8</v>
      </c>
      <c r="M14" s="26">
        <v>9022.8</v>
      </c>
      <c r="N14" s="26"/>
      <c r="O14" s="26">
        <v>1500</v>
      </c>
      <c r="P14" s="20" t="s">
        <v>29</v>
      </c>
      <c r="Q14" s="31"/>
    </row>
    <row s="3" customFormat="1" ht="28.0" customHeight="1" x14ac:dyDescent="0.15" r="15" spans="1:17">
      <c r="A15" s="19">
        <v>10</v>
      </c>
      <c r="B15" s="19" t="s">
        <v>20</v>
      </c>
      <c r="C15" s="20" t="s">
        <v>73</v>
      </c>
      <c r="D15" s="20" t="s">
        <v>22</v>
      </c>
      <c r="E15" s="21" t="s">
        <v>74</v>
      </c>
      <c r="F15" s="20" t="s">
        <v>75</v>
      </c>
      <c r="G15" s="20" t="s">
        <v>76</v>
      </c>
      <c r="H15" s="20" t="s">
        <v>26</v>
      </c>
      <c r="I15" s="25">
        <v>45492</v>
      </c>
      <c r="J15" s="20" t="s">
        <v>77</v>
      </c>
      <c r="K15" s="20" t="s">
        <v>35</v>
      </c>
      <c r="L15" s="26">
        <f>M15+N15</f>
        <v>5413.2</v>
      </c>
      <c r="M15" s="26">
        <v>5413.2</v>
      </c>
      <c r="N15" s="26"/>
      <c r="O15" s="26">
        <v>1500</v>
      </c>
      <c r="P15" s="20" t="s">
        <v>29</v>
      </c>
      <c r="Q15" s="31"/>
    </row>
    <row s="3" customFormat="1" ht="28.0" customHeight="1" x14ac:dyDescent="0.15" r="16" spans="1:17">
      <c r="A16" s="19">
        <v>11</v>
      </c>
      <c r="B16" s="19" t="s">
        <v>20</v>
      </c>
      <c r="C16" s="20" t="s">
        <v>78</v>
      </c>
      <c r="D16" s="20" t="s">
        <v>38</v>
      </c>
      <c r="E16" s="21" t="s">
        <v>79</v>
      </c>
      <c r="F16" s="20" t="s">
        <v>80</v>
      </c>
      <c r="G16" s="20" t="s">
        <v>81</v>
      </c>
      <c r="H16" s="20" t="s">
        <v>26</v>
      </c>
      <c r="I16" s="25">
        <v>45474</v>
      </c>
      <c r="J16" s="20" t="s">
        <v>82</v>
      </c>
      <c r="K16" s="20" t="s">
        <v>35</v>
      </c>
      <c r="L16" s="26">
        <f>M16+N16</f>
        <v>7368.2</v>
      </c>
      <c r="M16" s="26">
        <v>7368.2</v>
      </c>
      <c r="N16" s="26"/>
      <c r="O16" s="26">
        <v>1500</v>
      </c>
      <c r="P16" s="20" t="s">
        <v>29</v>
      </c>
      <c r="Q16" s="31"/>
    </row>
    <row s="3" customFormat="1" ht="28.0" customHeight="1" x14ac:dyDescent="0.15" r="17" spans="1:17">
      <c r="A17" s="19">
        <v>12</v>
      </c>
      <c r="B17" s="19" t="s">
        <v>20</v>
      </c>
      <c r="C17" s="20" t="s">
        <v>83</v>
      </c>
      <c r="D17" s="20" t="s">
        <v>22</v>
      </c>
      <c r="E17" s="21" t="s">
        <v>84</v>
      </c>
      <c r="F17" s="20" t="s">
        <v>85</v>
      </c>
      <c r="G17" s="20" t="s">
        <v>86</v>
      </c>
      <c r="H17" s="20" t="s">
        <v>26</v>
      </c>
      <c r="I17" s="25">
        <v>45496</v>
      </c>
      <c r="J17" s="20" t="s">
        <v>87</v>
      </c>
      <c r="K17" s="20" t="s">
        <v>35</v>
      </c>
      <c r="L17" s="26">
        <f>M17+N17</f>
        <v>5413.2</v>
      </c>
      <c r="M17" s="26">
        <v>5413.2</v>
      </c>
      <c r="N17" s="26"/>
      <c r="O17" s="26">
        <v>1500</v>
      </c>
      <c r="P17" s="20" t="s">
        <v>29</v>
      </c>
      <c r="Q17" s="31"/>
    </row>
    <row s="6" customFormat="1" ht="28.0" customHeight="1" x14ac:dyDescent="0.15" r="18" spans="1:17">
      <c r="A18" s="19">
        <v>13</v>
      </c>
      <c r="B18" s="19" t="s">
        <v>20</v>
      </c>
      <c r="C18" s="20" t="s">
        <v>88</v>
      </c>
      <c r="D18" s="20" t="s">
        <v>22</v>
      </c>
      <c r="E18" s="21" t="s">
        <v>89</v>
      </c>
      <c r="F18" s="20" t="s">
        <v>90</v>
      </c>
      <c r="G18" s="20" t="s">
        <v>91</v>
      </c>
      <c r="H18" s="20" t="s">
        <v>26</v>
      </c>
      <c r="I18" s="25">
        <v>45607</v>
      </c>
      <c r="J18" s="20" t="s">
        <v>92</v>
      </c>
      <c r="K18" s="20" t="s">
        <v>35</v>
      </c>
      <c r="L18" s="26">
        <f>M18+N18</f>
        <v>1804.4</v>
      </c>
      <c r="M18" s="26">
        <v>1804.4</v>
      </c>
      <c r="N18" s="26"/>
      <c r="O18" s="26">
        <v>500</v>
      </c>
      <c r="P18" s="20" t="s">
        <v>36</v>
      </c>
      <c r="Q18" s="31"/>
    </row>
    <row s="6" customFormat="1" ht="28.0" customHeight="1" x14ac:dyDescent="0.15" r="19" spans="1:17">
      <c r="A19" s="19">
        <v>14</v>
      </c>
      <c r="B19" s="19" t="s">
        <v>20</v>
      </c>
      <c r="C19" s="20" t="s">
        <v>93</v>
      </c>
      <c r="D19" s="20" t="s">
        <v>22</v>
      </c>
      <c r="E19" s="21" t="s">
        <v>94</v>
      </c>
      <c r="F19" s="20" t="s">
        <v>95</v>
      </c>
      <c r="G19" s="20" t="s">
        <v>96</v>
      </c>
      <c r="H19" s="20" t="s">
        <v>26</v>
      </c>
      <c r="I19" s="25">
        <v>45496</v>
      </c>
      <c r="J19" s="20" t="s">
        <v>97</v>
      </c>
      <c r="K19" s="20" t="s">
        <v>35</v>
      </c>
      <c r="L19" s="26">
        <f>M19+N19</f>
        <v>5413.2</v>
      </c>
      <c r="M19" s="26">
        <v>5413.2</v>
      </c>
      <c r="N19" s="26"/>
      <c r="O19" s="26">
        <v>1500</v>
      </c>
      <c r="P19" s="20" t="s">
        <v>29</v>
      </c>
      <c r="Q19" s="31"/>
    </row>
    <row s="6" customFormat="1" ht="28.0" customHeight="1" x14ac:dyDescent="0.15" r="20" spans="1:17">
      <c r="A20" s="19">
        <v>15</v>
      </c>
      <c r="B20" s="19" t="s">
        <v>20</v>
      </c>
      <c r="C20" s="20" t="s">
        <v>98</v>
      </c>
      <c r="D20" s="20" t="s">
        <v>22</v>
      </c>
      <c r="E20" s="21" t="s">
        <v>99</v>
      </c>
      <c r="F20" s="20" t="s">
        <v>100</v>
      </c>
      <c r="G20" s="20" t="s">
        <v>101</v>
      </c>
      <c r="H20" s="20" t="s">
        <v>26</v>
      </c>
      <c r="I20" s="25">
        <v>44531</v>
      </c>
      <c r="J20" s="20" t="s">
        <v>102</v>
      </c>
      <c r="K20" s="20" t="s">
        <v>35</v>
      </c>
      <c r="L20" s="26">
        <f>M20+N20</f>
        <v>4511.4</v>
      </c>
      <c r="M20" s="26">
        <v>4511.4</v>
      </c>
      <c r="N20" s="26"/>
      <c r="O20" s="26">
        <v>750</v>
      </c>
      <c r="P20" s="20" t="s">
        <v>103</v>
      </c>
      <c r="Q20" s="31"/>
    </row>
    <row s="6" customFormat="1" ht="28.0" customHeight="1" x14ac:dyDescent="0.15" r="21" spans="1:17">
      <c r="A21" s="19">
        <v>16</v>
      </c>
      <c r="B21" s="19" t="s">
        <v>20</v>
      </c>
      <c r="C21" s="20" t="s">
        <v>104</v>
      </c>
      <c r="D21" s="20" t="s">
        <v>22</v>
      </c>
      <c r="E21" s="21" t="s">
        <v>105</v>
      </c>
      <c r="F21" s="20" t="s">
        <v>106</v>
      </c>
      <c r="G21" s="20" t="s">
        <v>107</v>
      </c>
      <c r="H21" s="20" t="s">
        <v>108</v>
      </c>
      <c r="I21" s="25">
        <v>45412</v>
      </c>
      <c r="J21" s="20" t="s">
        <v>109</v>
      </c>
      <c r="K21" s="20" t="s">
        <v>35</v>
      </c>
      <c r="L21" s="26">
        <f>M21+N21</f>
        <v>4511</v>
      </c>
      <c r="M21" s="26">
        <v>4511</v>
      </c>
      <c r="N21" s="26"/>
      <c r="O21" s="26">
        <v>1250</v>
      </c>
      <c r="P21" s="20" t="s">
        <v>110</v>
      </c>
      <c r="Q21" s="31"/>
    </row>
    <row s="6" customFormat="1" ht="28.0" customHeight="1" x14ac:dyDescent="0.15" r="22" spans="1:17">
      <c r="A22" s="19">
        <v>17</v>
      </c>
      <c r="B22" s="19" t="s">
        <v>20</v>
      </c>
      <c r="C22" s="20" t="s">
        <v>111</v>
      </c>
      <c r="D22" s="20" t="s">
        <v>22</v>
      </c>
      <c r="E22" s="21" t="s">
        <v>112</v>
      </c>
      <c r="F22" s="20" t="s">
        <v>90</v>
      </c>
      <c r="G22" s="20" t="s">
        <v>113</v>
      </c>
      <c r="H22" s="20" t="s">
        <v>26</v>
      </c>
      <c r="I22" s="25">
        <v>45607</v>
      </c>
      <c r="J22" s="20" t="s">
        <v>114</v>
      </c>
      <c r="K22" s="20" t="s">
        <v>35</v>
      </c>
      <c r="L22" s="26">
        <f>M22+N22</f>
        <v>1804.4</v>
      </c>
      <c r="M22" s="26">
        <v>1804.4</v>
      </c>
      <c r="N22" s="26"/>
      <c r="O22" s="26">
        <v>500</v>
      </c>
      <c r="P22" s="20" t="s">
        <v>36</v>
      </c>
      <c r="Q22" s="31"/>
    </row>
    <row s="6" customFormat="1" ht="28.0" customHeight="1" x14ac:dyDescent="0.15" r="23" spans="1:17">
      <c r="A23" s="19">
        <v>18</v>
      </c>
      <c r="B23" s="19" t="s">
        <v>20</v>
      </c>
      <c r="C23" s="20" t="s">
        <v>115</v>
      </c>
      <c r="D23" s="20" t="s">
        <v>22</v>
      </c>
      <c r="E23" s="21" t="s">
        <v>116</v>
      </c>
      <c r="F23" s="20" t="s">
        <v>117</v>
      </c>
      <c r="G23" s="20" t="s">
        <v>118</v>
      </c>
      <c r="H23" s="20" t="s">
        <v>26</v>
      </c>
      <c r="I23" s="25">
        <v>45462</v>
      </c>
      <c r="J23" s="20" t="s">
        <v>119</v>
      </c>
      <c r="K23" s="20" t="s">
        <v>28</v>
      </c>
      <c r="L23" s="26">
        <f>M23+N23</f>
        <v>6315.4</v>
      </c>
      <c r="M23" s="26">
        <v>6315.4</v>
      </c>
      <c r="N23" s="26"/>
      <c r="O23" s="26">
        <v>1750</v>
      </c>
      <c r="P23" s="20" t="s">
        <v>64</v>
      </c>
      <c r="Q23" s="31"/>
    </row>
    <row s="6" customFormat="1" ht="28.0" customHeight="1" x14ac:dyDescent="0.15" r="24" spans="1:17">
      <c r="A24" s="19">
        <v>19</v>
      </c>
      <c r="B24" s="19" t="s">
        <v>20</v>
      </c>
      <c r="C24" s="20" t="s">
        <v>120</v>
      </c>
      <c r="D24" s="20" t="s">
        <v>22</v>
      </c>
      <c r="E24" s="21" t="s">
        <v>121</v>
      </c>
      <c r="F24" s="20" t="s">
        <v>122</v>
      </c>
      <c r="G24" s="20" t="s">
        <v>123</v>
      </c>
      <c r="H24" s="20" t="s">
        <v>26</v>
      </c>
      <c r="I24" s="25">
        <v>45481</v>
      </c>
      <c r="J24" s="20" t="s">
        <v>124</v>
      </c>
      <c r="K24" s="20" t="s">
        <v>35</v>
      </c>
      <c r="L24" s="26">
        <f>M24+N24</f>
        <v>5413.2</v>
      </c>
      <c r="M24" s="26">
        <v>5413.2</v>
      </c>
      <c r="N24" s="26"/>
      <c r="O24" s="26">
        <v>1500</v>
      </c>
      <c r="P24" s="20" t="s">
        <v>29</v>
      </c>
      <c r="Q24" s="31"/>
    </row>
    <row s="6" customFormat="1" ht="28.0" customHeight="1" x14ac:dyDescent="0.15" r="25" spans="1:17">
      <c r="A25" s="19">
        <v>20</v>
      </c>
      <c r="B25" s="19" t="s">
        <v>20</v>
      </c>
      <c r="C25" s="20" t="s">
        <v>125</v>
      </c>
      <c r="D25" s="20" t="s">
        <v>22</v>
      </c>
      <c r="E25" s="21" t="s">
        <v>126</v>
      </c>
      <c r="F25" s="20" t="s">
        <v>127</v>
      </c>
      <c r="G25" s="20" t="s">
        <v>128</v>
      </c>
      <c r="H25" s="20" t="s">
        <v>26</v>
      </c>
      <c r="I25" s="25">
        <v>45496</v>
      </c>
      <c r="J25" s="20" t="s">
        <v>129</v>
      </c>
      <c r="K25" s="20" t="s">
        <v>28</v>
      </c>
      <c r="L25" s="26">
        <f>M25+N25</f>
        <v>5413.2</v>
      </c>
      <c r="M25" s="26">
        <v>5413.2</v>
      </c>
      <c r="N25" s="26"/>
      <c r="O25" s="26">
        <v>1500</v>
      </c>
      <c r="P25" s="20" t="s">
        <v>29</v>
      </c>
      <c r="Q25" s="31"/>
    </row>
    <row s="6" customFormat="1" ht="28.0" customHeight="1" x14ac:dyDescent="0.15" r="26" spans="1:17">
      <c r="A26" s="19">
        <v>21</v>
      </c>
      <c r="B26" s="19" t="s">
        <v>20</v>
      </c>
      <c r="C26" s="20" t="s">
        <v>130</v>
      </c>
      <c r="D26" s="20" t="s">
        <v>22</v>
      </c>
      <c r="E26" s="21" t="s">
        <v>131</v>
      </c>
      <c r="F26" s="20" t="s">
        <v>132</v>
      </c>
      <c r="G26" s="20" t="s">
        <v>133</v>
      </c>
      <c r="H26" s="20" t="s">
        <v>26</v>
      </c>
      <c r="I26" s="25">
        <v>45492</v>
      </c>
      <c r="J26" s="20" t="s">
        <v>134</v>
      </c>
      <c r="K26" s="20" t="s">
        <v>35</v>
      </c>
      <c r="L26" s="26">
        <f>M26+N26</f>
        <v>5413.2</v>
      </c>
      <c r="M26" s="26">
        <v>5413.2</v>
      </c>
      <c r="N26" s="26"/>
      <c r="O26" s="26">
        <v>1500</v>
      </c>
      <c r="P26" s="20" t="s">
        <v>29</v>
      </c>
      <c r="Q26" s="31"/>
    </row>
    <row s="6" customFormat="1" ht="28.0" customHeight="1" x14ac:dyDescent="0.15" r="27" spans="1:17">
      <c r="A27" s="19">
        <v>22</v>
      </c>
      <c r="B27" s="19" t="s">
        <v>20</v>
      </c>
      <c r="C27" s="20" t="s">
        <v>135</v>
      </c>
      <c r="D27" s="20" t="s">
        <v>22</v>
      </c>
      <c r="E27" s="21" t="s">
        <v>136</v>
      </c>
      <c r="F27" s="20" t="s">
        <v>137</v>
      </c>
      <c r="G27" s="20" t="s">
        <v>138</v>
      </c>
      <c r="H27" s="20" t="s">
        <v>26</v>
      </c>
      <c r="I27" s="25">
        <v>45511</v>
      </c>
      <c r="J27" s="20" t="s">
        <v>139</v>
      </c>
      <c r="K27" s="20" t="s">
        <v>35</v>
      </c>
      <c r="L27" s="26">
        <f>M27+N27</f>
        <v>5413.2</v>
      </c>
      <c r="M27" s="26">
        <v>5413.2</v>
      </c>
      <c r="N27" s="26"/>
      <c r="O27" s="26">
        <v>1250</v>
      </c>
      <c r="P27" s="20" t="s">
        <v>110</v>
      </c>
      <c r="Q27" s="31"/>
    </row>
    <row s="6" customFormat="1" ht="28.0" customHeight="1" x14ac:dyDescent="0.15" r="28" spans="1:17">
      <c r="A28" s="19">
        <v>23</v>
      </c>
      <c r="B28" s="19" t="s">
        <v>20</v>
      </c>
      <c r="C28" s="20" t="s">
        <v>140</v>
      </c>
      <c r="D28" s="20" t="s">
        <v>38</v>
      </c>
      <c r="E28" s="21" t="s">
        <v>141</v>
      </c>
      <c r="F28" s="20" t="s">
        <v>142</v>
      </c>
      <c r="G28" s="20" t="s">
        <v>143</v>
      </c>
      <c r="H28" s="20" t="s">
        <v>26</v>
      </c>
      <c r="I28" s="25">
        <v>45610</v>
      </c>
      <c r="J28" s="20" t="s">
        <v>144</v>
      </c>
      <c r="K28" s="20" t="s">
        <v>28</v>
      </c>
      <c r="L28" s="26">
        <f>M28+N28</f>
        <v>1503.8</v>
      </c>
      <c r="M28" s="26">
        <v>1503.8</v>
      </c>
      <c r="N28" s="26"/>
      <c r="O28" s="26">
        <v>250</v>
      </c>
      <c r="P28" s="20">
        <v>202412</v>
      </c>
      <c r="Q28" s="31"/>
    </row>
    <row s="6" customFormat="1" ht="28.0" customHeight="1" x14ac:dyDescent="0.15" r="29" spans="1:17">
      <c r="A29" s="19">
        <v>24</v>
      </c>
      <c r="B29" s="19" t="s">
        <v>20</v>
      </c>
      <c r="C29" s="20" t="s">
        <v>145</v>
      </c>
      <c r="D29" s="20" t="s">
        <v>38</v>
      </c>
      <c r="E29" s="21" t="s">
        <v>146</v>
      </c>
      <c r="F29" s="20" t="s">
        <v>51</v>
      </c>
      <c r="G29" s="20" t="s">
        <v>147</v>
      </c>
      <c r="H29" s="20" t="s">
        <v>26</v>
      </c>
      <c r="I29" s="25">
        <v>45467</v>
      </c>
      <c r="J29" s="20" t="s">
        <v>148</v>
      </c>
      <c r="K29" s="20" t="s">
        <v>35</v>
      </c>
      <c r="L29" s="26">
        <f>M29+N29</f>
        <v>5413.2</v>
      </c>
      <c r="M29" s="26">
        <v>5413.2</v>
      </c>
      <c r="N29" s="26"/>
      <c r="O29" s="26">
        <v>1500</v>
      </c>
      <c r="P29" s="20" t="s">
        <v>29</v>
      </c>
      <c r="Q29" s="31"/>
    </row>
    <row s="6" customFormat="1" ht="28.0" customHeight="1" x14ac:dyDescent="0.15" r="30" spans="1:17">
      <c r="A30" s="19">
        <v>25</v>
      </c>
      <c r="B30" s="19" t="s">
        <v>20</v>
      </c>
      <c r="C30" s="20" t="s">
        <v>149</v>
      </c>
      <c r="D30" s="20" t="s">
        <v>22</v>
      </c>
      <c r="E30" s="21" t="s">
        <v>150</v>
      </c>
      <c r="F30" s="20" t="s">
        <v>151</v>
      </c>
      <c r="G30" s="20" t="s">
        <v>152</v>
      </c>
      <c r="H30" s="20" t="s">
        <v>26</v>
      </c>
      <c r="I30" s="25">
        <v>45604</v>
      </c>
      <c r="J30" s="20" t="s">
        <v>153</v>
      </c>
      <c r="K30" s="20" t="s">
        <v>35</v>
      </c>
      <c r="L30" s="26">
        <f>M30+N30</f>
        <v>1804.4</v>
      </c>
      <c r="M30" s="26">
        <v>1804.4</v>
      </c>
      <c r="N30" s="26"/>
      <c r="O30" s="26">
        <v>500</v>
      </c>
      <c r="P30" s="20" t="s">
        <v>36</v>
      </c>
      <c r="Q30" s="31"/>
    </row>
    <row s="6" customFormat="1" ht="28.0" customHeight="1" x14ac:dyDescent="0.15" r="31" spans="1:17">
      <c r="A31" s="19">
        <v>26</v>
      </c>
      <c r="B31" s="19" t="s">
        <v>20</v>
      </c>
      <c r="C31" s="20" t="s">
        <v>154</v>
      </c>
      <c r="D31" s="20" t="s">
        <v>22</v>
      </c>
      <c r="E31" s="21" t="s">
        <v>155</v>
      </c>
      <c r="F31" s="20" t="s">
        <v>156</v>
      </c>
      <c r="G31" s="20" t="s">
        <v>157</v>
      </c>
      <c r="H31" s="20" t="s">
        <v>26</v>
      </c>
      <c r="I31" s="25">
        <v>45622</v>
      </c>
      <c r="J31" s="20" t="s">
        <v>158</v>
      </c>
      <c r="K31" s="20" t="s">
        <v>28</v>
      </c>
      <c r="L31" s="26">
        <f>M31+N31</f>
        <v>1804.4</v>
      </c>
      <c r="M31" s="26">
        <v>1804.4</v>
      </c>
      <c r="N31" s="26"/>
      <c r="O31" s="26">
        <v>500</v>
      </c>
      <c r="P31" s="20" t="s">
        <v>36</v>
      </c>
      <c r="Q31" s="31"/>
    </row>
    <row s="6" customFormat="1" ht="28.0" customHeight="1" x14ac:dyDescent="0.15" r="32" spans="1:17">
      <c r="A32" s="19">
        <v>27</v>
      </c>
      <c r="B32" s="19" t="s">
        <v>20</v>
      </c>
      <c r="C32" s="20" t="s">
        <v>159</v>
      </c>
      <c r="D32" s="20" t="s">
        <v>22</v>
      </c>
      <c r="E32" s="21" t="s">
        <v>160</v>
      </c>
      <c r="F32" s="20" t="s">
        <v>161</v>
      </c>
      <c r="G32" s="20" t="s">
        <v>162</v>
      </c>
      <c r="H32" s="20" t="s">
        <v>26</v>
      </c>
      <c r="I32" s="25">
        <v>45462</v>
      </c>
      <c r="J32" s="20" t="s">
        <v>163</v>
      </c>
      <c r="K32" s="20" t="s">
        <v>35</v>
      </c>
      <c r="L32" s="26">
        <f>M32+N32</f>
        <v>10526.6</v>
      </c>
      <c r="M32" s="26">
        <v>10526.6</v>
      </c>
      <c r="N32" s="26"/>
      <c r="O32" s="26">
        <v>1750</v>
      </c>
      <c r="P32" s="20" t="s">
        <v>64</v>
      </c>
      <c r="Q32" s="31"/>
    </row>
    <row s="6" customFormat="1" ht="28.0" customHeight="1" x14ac:dyDescent="0.15" r="33" spans="1:17">
      <c r="A33" s="19">
        <v>28</v>
      </c>
      <c r="B33" s="19" t="s">
        <v>20</v>
      </c>
      <c r="C33" s="20" t="s">
        <v>164</v>
      </c>
      <c r="D33" s="20" t="s">
        <v>22</v>
      </c>
      <c r="E33" s="21" t="s">
        <v>165</v>
      </c>
      <c r="F33" s="20" t="s">
        <v>166</v>
      </c>
      <c r="G33" s="20" t="s">
        <v>167</v>
      </c>
      <c r="H33" s="20" t="s">
        <v>26</v>
      </c>
      <c r="I33" s="25">
        <v>45481</v>
      </c>
      <c r="J33" s="20" t="s">
        <v>168</v>
      </c>
      <c r="K33" s="20" t="s">
        <v>35</v>
      </c>
      <c r="L33" s="26">
        <f>M33+N33</f>
        <v>5413.2</v>
      </c>
      <c r="M33" s="26">
        <v>5413.2</v>
      </c>
      <c r="N33" s="26"/>
      <c r="O33" s="26">
        <v>1500</v>
      </c>
      <c r="P33" s="20" t="s">
        <v>29</v>
      </c>
      <c r="Q33" s="31"/>
    </row>
    <row s="6" customFormat="1" ht="28.0" customHeight="1" x14ac:dyDescent="0.15" r="34" spans="1:17">
      <c r="A34" s="19">
        <v>29</v>
      </c>
      <c r="B34" s="19" t="s">
        <v>20</v>
      </c>
      <c r="C34" s="20" t="s">
        <v>169</v>
      </c>
      <c r="D34" s="20" t="s">
        <v>22</v>
      </c>
      <c r="E34" s="20" t="s">
        <v>170</v>
      </c>
      <c r="F34" s="20" t="s">
        <v>171</v>
      </c>
      <c r="G34" s="20" t="s">
        <v>172</v>
      </c>
      <c r="H34" s="20" t="s">
        <v>26</v>
      </c>
      <c r="I34" s="25">
        <v>45457</v>
      </c>
      <c r="J34" s="20" t="s">
        <v>163</v>
      </c>
      <c r="K34" s="20" t="s">
        <v>35</v>
      </c>
      <c r="L34" s="26">
        <f>M34+N34</f>
        <v>6315.4</v>
      </c>
      <c r="M34" s="26">
        <v>6315.4</v>
      </c>
      <c r="N34" s="26"/>
      <c r="O34" s="26">
        <v>1750</v>
      </c>
      <c r="P34" s="20" t="s">
        <v>64</v>
      </c>
      <c r="Q34" s="31"/>
    </row>
    <row s="6" customFormat="1" ht="28.0" customHeight="1" x14ac:dyDescent="0.15" r="35" spans="1:17">
      <c r="A35" s="19">
        <v>30</v>
      </c>
      <c r="B35" s="19" t="s">
        <v>20</v>
      </c>
      <c r="C35" s="20" t="s">
        <v>173</v>
      </c>
      <c r="D35" s="20" t="s">
        <v>22</v>
      </c>
      <c r="E35" s="21" t="s">
        <v>174</v>
      </c>
      <c r="F35" s="20" t="s">
        <v>175</v>
      </c>
      <c r="G35" s="20" t="s">
        <v>176</v>
      </c>
      <c r="H35" s="20" t="s">
        <v>26</v>
      </c>
      <c r="I35" s="25">
        <v>45309</v>
      </c>
      <c r="J35" s="20" t="s">
        <v>177</v>
      </c>
      <c r="K35" s="20" t="s">
        <v>35</v>
      </c>
      <c r="L35" s="26">
        <f>M35+N35</f>
        <v>12631.2</v>
      </c>
      <c r="M35" s="26">
        <v>12631.2</v>
      </c>
      <c r="N35" s="26"/>
      <c r="O35" s="26">
        <v>3000</v>
      </c>
      <c r="P35" s="20" t="s">
        <v>48</v>
      </c>
      <c r="Q35" s="31"/>
    </row>
    <row s="6" customFormat="1" ht="28.0" customHeight="1" x14ac:dyDescent="0.15" r="36" spans="1:17">
      <c r="A36" s="19">
        <v>31</v>
      </c>
      <c r="B36" s="19" t="s">
        <v>20</v>
      </c>
      <c r="C36" s="20" t="s">
        <v>178</v>
      </c>
      <c r="D36" s="20" t="s">
        <v>22</v>
      </c>
      <c r="E36" s="21" t="s">
        <v>179</v>
      </c>
      <c r="F36" s="20" t="s">
        <v>137</v>
      </c>
      <c r="G36" s="20" t="s">
        <v>180</v>
      </c>
      <c r="H36" s="20" t="s">
        <v>26</v>
      </c>
      <c r="I36" s="25">
        <v>45474</v>
      </c>
      <c r="J36" s="20" t="s">
        <v>181</v>
      </c>
      <c r="K36" s="20" t="s">
        <v>28</v>
      </c>
      <c r="L36" s="26">
        <f>M36+N36</f>
        <v>6315.4</v>
      </c>
      <c r="M36" s="26">
        <v>6315.4</v>
      </c>
      <c r="N36" s="26"/>
      <c r="O36" s="26">
        <v>1500</v>
      </c>
      <c r="P36" s="20" t="s">
        <v>29</v>
      </c>
      <c r="Q36" s="31"/>
    </row>
    <row s="6" customFormat="1" ht="28.0" customHeight="1" x14ac:dyDescent="0.15" r="37" spans="1:17">
      <c r="A37" s="19">
        <v>32</v>
      </c>
      <c r="B37" s="19" t="s">
        <v>20</v>
      </c>
      <c r="C37" s="20" t="s">
        <v>182</v>
      </c>
      <c r="D37" s="20" t="s">
        <v>22</v>
      </c>
      <c r="E37" s="21" t="s">
        <v>183</v>
      </c>
      <c r="F37" s="20" t="s">
        <v>184</v>
      </c>
      <c r="G37" s="20" t="s">
        <v>185</v>
      </c>
      <c r="H37" s="20" t="s">
        <v>26</v>
      </c>
      <c r="I37" s="25">
        <v>45471</v>
      </c>
      <c r="J37" s="20" t="s">
        <v>181</v>
      </c>
      <c r="K37" s="20" t="s">
        <v>35</v>
      </c>
      <c r="L37" s="26">
        <f>M37+N37</f>
        <v>6315.4</v>
      </c>
      <c r="M37" s="26">
        <v>6315.4</v>
      </c>
      <c r="N37" s="26"/>
      <c r="O37" s="26">
        <v>1750</v>
      </c>
      <c r="P37" s="20" t="s">
        <v>64</v>
      </c>
      <c r="Q37" s="31"/>
    </row>
    <row s="6" customFormat="1" ht="28.0" customHeight="1" x14ac:dyDescent="0.15" r="38" spans="1:17">
      <c r="A38" s="19">
        <v>33</v>
      </c>
      <c r="B38" s="19" t="s">
        <v>20</v>
      </c>
      <c r="C38" s="20" t="s">
        <v>186</v>
      </c>
      <c r="D38" s="20" t="s">
        <v>22</v>
      </c>
      <c r="E38" s="21" t="s">
        <v>187</v>
      </c>
      <c r="F38" s="20" t="s">
        <v>137</v>
      </c>
      <c r="G38" s="20" t="s">
        <v>188</v>
      </c>
      <c r="H38" s="20" t="s">
        <v>26</v>
      </c>
      <c r="I38" s="25">
        <v>45474</v>
      </c>
      <c r="J38" s="20" t="s">
        <v>189</v>
      </c>
      <c r="K38" s="20" t="s">
        <v>35</v>
      </c>
      <c r="L38" s="26">
        <f>M38+N38</f>
        <v>7368.2</v>
      </c>
      <c r="M38" s="26">
        <v>7368.2</v>
      </c>
      <c r="N38" s="26"/>
      <c r="O38" s="26">
        <v>1500</v>
      </c>
      <c r="P38" s="20" t="s">
        <v>29</v>
      </c>
      <c r="Q38" s="31"/>
    </row>
    <row s="6" customFormat="1" ht="28.0" customHeight="1" x14ac:dyDescent="0.15" r="39" spans="1:17">
      <c r="A39" s="19">
        <v>34</v>
      </c>
      <c r="B39" s="19" t="s">
        <v>20</v>
      </c>
      <c r="C39" s="20" t="s">
        <v>190</v>
      </c>
      <c r="D39" s="20" t="s">
        <v>22</v>
      </c>
      <c r="E39" s="21" t="s">
        <v>191</v>
      </c>
      <c r="F39" s="20" t="s">
        <v>192</v>
      </c>
      <c r="G39" s="20" t="s">
        <v>193</v>
      </c>
      <c r="H39" s="20" t="s">
        <v>194</v>
      </c>
      <c r="I39" s="25">
        <v>45474</v>
      </c>
      <c r="J39" s="20" t="s">
        <v>195</v>
      </c>
      <c r="K39" s="20" t="s">
        <v>35</v>
      </c>
      <c r="L39" s="26">
        <f>M39+N39</f>
        <v>6315.4</v>
      </c>
      <c r="M39" s="26">
        <v>6315.4</v>
      </c>
      <c r="N39" s="26"/>
      <c r="O39" s="26">
        <v>1500</v>
      </c>
      <c r="P39" s="20" t="s">
        <v>29</v>
      </c>
      <c r="Q39" s="31"/>
    </row>
    <row s="6" customFormat="1" ht="28.0" customHeight="1" x14ac:dyDescent="0.15" r="40" spans="1:17">
      <c r="A40" s="19">
        <v>35</v>
      </c>
      <c r="B40" s="19" t="s">
        <v>20</v>
      </c>
      <c r="C40" s="20" t="s">
        <v>196</v>
      </c>
      <c r="D40" s="20" t="s">
        <v>22</v>
      </c>
      <c r="E40" s="21" t="s">
        <v>197</v>
      </c>
      <c r="F40" s="20" t="s">
        <v>198</v>
      </c>
      <c r="G40" s="20" t="s">
        <v>199</v>
      </c>
      <c r="H40" s="20" t="s">
        <v>26</v>
      </c>
      <c r="I40" s="25">
        <v>45474</v>
      </c>
      <c r="J40" s="20" t="s">
        <v>200</v>
      </c>
      <c r="K40" s="20" t="s">
        <v>35</v>
      </c>
      <c r="L40" s="26">
        <f>M40+N40</f>
        <v>6616.2</v>
      </c>
      <c r="M40" s="26">
        <v>6616.2</v>
      </c>
      <c r="N40" s="26"/>
      <c r="O40" s="26">
        <v>1500</v>
      </c>
      <c r="P40" s="20" t="s">
        <v>29</v>
      </c>
      <c r="Q40" s="31"/>
    </row>
    <row s="6" customFormat="1" ht="28.0" customHeight="1" x14ac:dyDescent="0.15" r="41" spans="1:17">
      <c r="A41" s="19">
        <v>36</v>
      </c>
      <c r="B41" s="19" t="s">
        <v>20</v>
      </c>
      <c r="C41" s="20" t="s">
        <v>201</v>
      </c>
      <c r="D41" s="20" t="s">
        <v>22</v>
      </c>
      <c r="E41" s="21" t="s">
        <v>202</v>
      </c>
      <c r="F41" s="20" t="s">
        <v>132</v>
      </c>
      <c r="G41" s="20" t="s">
        <v>203</v>
      </c>
      <c r="H41" s="20" t="s">
        <v>26</v>
      </c>
      <c r="I41" s="25">
        <v>45474</v>
      </c>
      <c r="J41" s="20" t="s">
        <v>204</v>
      </c>
      <c r="K41" s="20" t="s">
        <v>35</v>
      </c>
      <c r="L41" s="26">
        <f>M41+N41</f>
        <v>7368.2</v>
      </c>
      <c r="M41" s="26">
        <v>7368.2</v>
      </c>
      <c r="N41" s="26"/>
      <c r="O41" s="26">
        <v>1500</v>
      </c>
      <c r="P41" s="20" t="s">
        <v>29</v>
      </c>
      <c r="Q41" s="31"/>
    </row>
    <row s="6" customFormat="1" ht="28.0" customHeight="1" x14ac:dyDescent="0.15" r="42" spans="1:17">
      <c r="A42" s="19">
        <v>37</v>
      </c>
      <c r="B42" s="19" t="s">
        <v>20</v>
      </c>
      <c r="C42" s="20" t="s">
        <v>205</v>
      </c>
      <c r="D42" s="20" t="s">
        <v>22</v>
      </c>
      <c r="E42" s="21" t="s">
        <v>206</v>
      </c>
      <c r="F42" s="20" t="s">
        <v>207</v>
      </c>
      <c r="G42" s="20" t="s">
        <v>208</v>
      </c>
      <c r="H42" s="20" t="s">
        <v>26</v>
      </c>
      <c r="I42" s="25">
        <v>45555</v>
      </c>
      <c r="J42" s="20" t="s">
        <v>209</v>
      </c>
      <c r="K42" s="20" t="s">
        <v>28</v>
      </c>
      <c r="L42" s="26">
        <f>M42+N42</f>
        <v>3608.8</v>
      </c>
      <c r="M42" s="26">
        <v>3608.8</v>
      </c>
      <c r="N42" s="26"/>
      <c r="O42" s="26">
        <v>1000</v>
      </c>
      <c r="P42" s="20" t="s">
        <v>210</v>
      </c>
      <c r="Q42" s="31"/>
    </row>
    <row s="6" customFormat="1" ht="28.0" customHeight="1" x14ac:dyDescent="0.15" r="43" spans="1:17">
      <c r="A43" s="19">
        <v>38</v>
      </c>
      <c r="B43" s="19" t="s">
        <v>20</v>
      </c>
      <c r="C43" s="20" t="s">
        <v>211</v>
      </c>
      <c r="D43" s="20" t="s">
        <v>22</v>
      </c>
      <c r="E43" s="21" t="s">
        <v>212</v>
      </c>
      <c r="F43" s="20" t="s">
        <v>213</v>
      </c>
      <c r="G43" s="20" t="s">
        <v>214</v>
      </c>
      <c r="H43" s="20" t="s">
        <v>26</v>
      </c>
      <c r="I43" s="25">
        <v>45596</v>
      </c>
      <c r="J43" s="20" t="s">
        <v>215</v>
      </c>
      <c r="K43" s="20" t="s">
        <v>35</v>
      </c>
      <c r="L43" s="26">
        <f>M43+N43</f>
        <v>4210.4</v>
      </c>
      <c r="M43" s="26">
        <v>4210.4</v>
      </c>
      <c r="N43" s="26"/>
      <c r="O43" s="26">
        <v>750</v>
      </c>
      <c r="P43" s="20" t="s">
        <v>103</v>
      </c>
      <c r="Q43" s="31"/>
    </row>
    <row s="6" customFormat="1" ht="28.0" customHeight="1" x14ac:dyDescent="0.15" r="44" spans="1:17">
      <c r="A44" s="19">
        <v>39</v>
      </c>
      <c r="B44" s="19" t="s">
        <v>20</v>
      </c>
      <c r="C44" s="20" t="s">
        <v>216</v>
      </c>
      <c r="D44" s="20" t="s">
        <v>22</v>
      </c>
      <c r="E44" s="21" t="s">
        <v>217</v>
      </c>
      <c r="F44" s="20" t="s">
        <v>132</v>
      </c>
      <c r="G44" s="20" t="s">
        <v>218</v>
      </c>
      <c r="H44" s="20" t="s">
        <v>26</v>
      </c>
      <c r="I44" s="25">
        <v>45516</v>
      </c>
      <c r="J44" s="20" t="s">
        <v>219</v>
      </c>
      <c r="K44" s="20" t="s">
        <v>35</v>
      </c>
      <c r="L44" s="26">
        <f>M44+N44</f>
        <v>4511</v>
      </c>
      <c r="M44" s="26">
        <v>4511</v>
      </c>
      <c r="N44" s="26"/>
      <c r="O44" s="26">
        <v>1250</v>
      </c>
      <c r="P44" s="20" t="s">
        <v>110</v>
      </c>
      <c r="Q44" s="31"/>
    </row>
    <row s="6" customFormat="1" ht="28.0" customHeight="1" x14ac:dyDescent="0.15" r="45" spans="1:17">
      <c r="A45" s="19">
        <v>40</v>
      </c>
      <c r="B45" s="19" t="s">
        <v>20</v>
      </c>
      <c r="C45" s="20" t="s">
        <v>220</v>
      </c>
      <c r="D45" s="20" t="s">
        <v>38</v>
      </c>
      <c r="E45" s="21" t="s">
        <v>221</v>
      </c>
      <c r="F45" s="20" t="s">
        <v>51</v>
      </c>
      <c r="G45" s="20" t="s">
        <v>222</v>
      </c>
      <c r="H45" s="20" t="s">
        <v>26</v>
      </c>
      <c r="I45" s="25">
        <v>45484</v>
      </c>
      <c r="J45" s="20" t="s">
        <v>223</v>
      </c>
      <c r="K45" s="20" t="s">
        <v>35</v>
      </c>
      <c r="L45" s="26">
        <f>M45+N45</f>
        <v>4511</v>
      </c>
      <c r="M45" s="26">
        <v>4511</v>
      </c>
      <c r="N45" s="26"/>
      <c r="O45" s="26">
        <v>1250</v>
      </c>
      <c r="P45" s="20" t="s">
        <v>224</v>
      </c>
      <c r="Q45" s="31"/>
    </row>
    <row s="6" customFormat="1" ht="28.0" customHeight="1" x14ac:dyDescent="0.15" r="46" spans="1:17">
      <c r="A46" s="19">
        <v>41</v>
      </c>
      <c r="B46" s="19" t="s">
        <v>20</v>
      </c>
      <c r="C46" s="20" t="s">
        <v>225</v>
      </c>
      <c r="D46" s="20" t="s">
        <v>38</v>
      </c>
      <c r="E46" s="21" t="s">
        <v>226</v>
      </c>
      <c r="F46" s="20" t="s">
        <v>227</v>
      </c>
      <c r="G46" s="20" t="s">
        <v>228</v>
      </c>
      <c r="H46" s="20" t="s">
        <v>26</v>
      </c>
      <c r="I46" s="25">
        <v>45476</v>
      </c>
      <c r="J46" s="20" t="s">
        <v>229</v>
      </c>
      <c r="K46" s="20" t="s">
        <v>35</v>
      </c>
      <c r="L46" s="26">
        <f>M46+N46</f>
        <v>6315.4</v>
      </c>
      <c r="M46" s="26">
        <v>6315.4</v>
      </c>
      <c r="N46" s="26"/>
      <c r="O46" s="26">
        <v>1500</v>
      </c>
      <c r="P46" s="20" t="s">
        <v>29</v>
      </c>
      <c r="Q46" s="31"/>
    </row>
    <row s="6" customFormat="1" ht="28.0" customHeight="1" x14ac:dyDescent="0.15" r="47" spans="1:17">
      <c r="A47" s="19">
        <v>42</v>
      </c>
      <c r="B47" s="19" t="s">
        <v>20</v>
      </c>
      <c r="C47" s="20" t="s">
        <v>230</v>
      </c>
      <c r="D47" s="20" t="s">
        <v>22</v>
      </c>
      <c r="E47" s="21" t="s">
        <v>231</v>
      </c>
      <c r="F47" s="20" t="s">
        <v>232</v>
      </c>
      <c r="G47" s="20" t="s">
        <v>233</v>
      </c>
      <c r="H47" s="20" t="s">
        <v>26</v>
      </c>
      <c r="I47" s="25">
        <v>45462</v>
      </c>
      <c r="J47" s="20" t="s">
        <v>234</v>
      </c>
      <c r="K47" s="20" t="s">
        <v>28</v>
      </c>
      <c r="L47" s="26">
        <f>M47+N47</f>
        <v>6315.4</v>
      </c>
      <c r="M47" s="26">
        <v>6315.4</v>
      </c>
      <c r="N47" s="26"/>
      <c r="O47" s="26">
        <v>1750</v>
      </c>
      <c r="P47" s="20" t="s">
        <v>64</v>
      </c>
      <c r="Q47" s="31"/>
    </row>
    <row s="3" customFormat="1" ht="28.0" customHeight="1" x14ac:dyDescent="0.15" r="48" spans="1:17">
      <c r="A48" s="19">
        <v>43</v>
      </c>
      <c r="B48" s="19" t="s">
        <v>20</v>
      </c>
      <c r="C48" s="20" t="s">
        <v>235</v>
      </c>
      <c r="D48" s="20" t="s">
        <v>38</v>
      </c>
      <c r="E48" s="21" t="s">
        <v>236</v>
      </c>
      <c r="F48" s="20" t="s">
        <v>227</v>
      </c>
      <c r="G48" s="20" t="s">
        <v>237</v>
      </c>
      <c r="H48" s="20" t="s">
        <v>26</v>
      </c>
      <c r="I48" s="25">
        <v>45478</v>
      </c>
      <c r="J48" s="20" t="s">
        <v>238</v>
      </c>
      <c r="K48" s="20" t="s">
        <v>35</v>
      </c>
      <c r="L48" s="26">
        <f>M48+N48</f>
        <v>6315.4</v>
      </c>
      <c r="M48" s="26">
        <v>6315.4</v>
      </c>
      <c r="N48" s="26"/>
      <c r="O48" s="26">
        <v>1500</v>
      </c>
      <c r="P48" s="20" t="s">
        <v>29</v>
      </c>
      <c r="Q48" s="31"/>
    </row>
    <row s="3" customFormat="1" ht="28.0" customHeight="1" x14ac:dyDescent="0.15" r="49" spans="1:17">
      <c r="A49" s="19">
        <v>44</v>
      </c>
      <c r="B49" s="19" t="s">
        <v>20</v>
      </c>
      <c r="C49" s="20" t="s">
        <v>239</v>
      </c>
      <c r="D49" s="20" t="s">
        <v>22</v>
      </c>
      <c r="E49" s="21" t="s">
        <v>240</v>
      </c>
      <c r="F49" s="20" t="s">
        <v>241</v>
      </c>
      <c r="G49" s="20" t="s">
        <v>242</v>
      </c>
      <c r="H49" s="20" t="s">
        <v>26</v>
      </c>
      <c r="I49" s="25">
        <v>45476</v>
      </c>
      <c r="J49" s="20" t="s">
        <v>243</v>
      </c>
      <c r="K49" s="20" t="s">
        <v>35</v>
      </c>
      <c r="L49" s="26">
        <f>M49+N49</f>
        <v>6315.4</v>
      </c>
      <c r="M49" s="26">
        <v>6315.4</v>
      </c>
      <c r="N49" s="26"/>
      <c r="O49" s="26">
        <v>1500</v>
      </c>
      <c r="P49" s="20" t="s">
        <v>29</v>
      </c>
      <c r="Q49" s="31"/>
    </row>
    <row s="3" customFormat="1" ht="28.0" customHeight="1" x14ac:dyDescent="0.15" r="50" spans="1:17">
      <c r="A50" s="19">
        <v>45</v>
      </c>
      <c r="B50" s="19" t="s">
        <v>20</v>
      </c>
      <c r="C50" s="20" t="s">
        <v>244</v>
      </c>
      <c r="D50" s="20" t="s">
        <v>38</v>
      </c>
      <c r="E50" s="21" t="s">
        <v>245</v>
      </c>
      <c r="F50" s="20" t="s">
        <v>227</v>
      </c>
      <c r="G50" s="20" t="s">
        <v>246</v>
      </c>
      <c r="H50" s="20" t="s">
        <v>26</v>
      </c>
      <c r="I50" s="25">
        <v>45511</v>
      </c>
      <c r="J50" s="20" t="s">
        <v>247</v>
      </c>
      <c r="K50" s="20" t="s">
        <v>28</v>
      </c>
      <c r="L50" s="26">
        <f>M50+N50</f>
        <v>5413.2</v>
      </c>
      <c r="M50" s="26">
        <v>5413.2</v>
      </c>
      <c r="N50" s="26"/>
      <c r="O50" s="26">
        <v>1250</v>
      </c>
      <c r="P50" s="20" t="s">
        <v>110</v>
      </c>
      <c r="Q50" s="31"/>
    </row>
    <row s="3" customFormat="1" ht="28.0" customHeight="1" x14ac:dyDescent="0.15" r="51" spans="1:17">
      <c r="A51" s="19">
        <v>46</v>
      </c>
      <c r="B51" s="19" t="s">
        <v>20</v>
      </c>
      <c r="C51" s="20" t="s">
        <v>248</v>
      </c>
      <c r="D51" s="20" t="s">
        <v>22</v>
      </c>
      <c r="E51" s="21" t="s">
        <v>249</v>
      </c>
      <c r="F51" s="20" t="s">
        <v>250</v>
      </c>
      <c r="G51" s="20" t="s">
        <v>251</v>
      </c>
      <c r="H51" s="20" t="s">
        <v>26</v>
      </c>
      <c r="I51" s="25">
        <v>45636</v>
      </c>
      <c r="J51" s="20" t="s">
        <v>252</v>
      </c>
      <c r="K51" s="20" t="s">
        <v>28</v>
      </c>
      <c r="L51" s="26">
        <f>M51+N51</f>
        <v>902.2</v>
      </c>
      <c r="M51" s="26">
        <v>902.2</v>
      </c>
      <c r="N51" s="26"/>
      <c r="O51" s="26">
        <v>250</v>
      </c>
      <c r="P51" s="20">
        <v>202412</v>
      </c>
      <c r="Q51" s="31"/>
    </row>
    <row s="3" customFormat="1" ht="28.0" customHeight="1" x14ac:dyDescent="0.15" r="52" spans="1:17">
      <c r="A52" s="19">
        <v>47</v>
      </c>
      <c r="B52" s="19" t="s">
        <v>253</v>
      </c>
      <c r="C52" s="20" t="s">
        <v>254</v>
      </c>
      <c r="D52" s="19" t="str">
        <f>IF(MOD(MID(E52,15,3),2),"男","女")</f>
        <v>男</v>
      </c>
      <c r="E52" s="19" t="s">
        <v>255</v>
      </c>
      <c r="F52" s="19" t="s">
        <v>256</v>
      </c>
      <c r="G52" s="22" t="s">
        <v>257</v>
      </c>
      <c r="H52" s="22" t="s">
        <v>26</v>
      </c>
      <c r="I52" s="22" t="s">
        <v>258</v>
      </c>
      <c r="J52" s="19" t="s">
        <v>259</v>
      </c>
      <c r="K52" s="19" t="s">
        <v>260</v>
      </c>
      <c r="L52" s="28">
        <v>2706.6</v>
      </c>
      <c r="M52" s="28">
        <v>2706.6</v>
      </c>
      <c r="N52" s="28"/>
      <c r="O52" s="28">
        <v>750</v>
      </c>
      <c r="P52" s="20" t="s">
        <v>103</v>
      </c>
      <c r="Q52" s="31"/>
    </row>
    <row s="3" customFormat="1" ht="28.0" customHeight="1" x14ac:dyDescent="0.15" r="53" spans="1:17">
      <c r="A53" s="19">
        <v>48</v>
      </c>
      <c r="B53" s="19" t="s">
        <v>253</v>
      </c>
      <c r="C53" s="20" t="s">
        <v>261</v>
      </c>
      <c r="D53" s="19" t="str">
        <f>IF(MOD(MID(E53,15,3),2),"男","女")</f>
        <v>男</v>
      </c>
      <c r="E53" s="20" t="s">
        <v>262</v>
      </c>
      <c r="F53" s="20" t="s">
        <v>263</v>
      </c>
      <c r="G53" s="21" t="s">
        <v>264</v>
      </c>
      <c r="H53" s="22" t="s">
        <v>26</v>
      </c>
      <c r="I53" s="21" t="s">
        <v>265</v>
      </c>
      <c r="J53" s="20" t="s">
        <v>266</v>
      </c>
      <c r="K53" s="20" t="s">
        <v>260</v>
      </c>
      <c r="L53" s="28">
        <v>1804.4</v>
      </c>
      <c r="M53" s="26">
        <v>1804.4</v>
      </c>
      <c r="N53" s="28"/>
      <c r="O53" s="28">
        <v>500</v>
      </c>
      <c r="P53" s="20" t="s">
        <v>267</v>
      </c>
      <c r="Q53" s="31"/>
    </row>
    <row s="3" customFormat="1" ht="28.0" customHeight="1" x14ac:dyDescent="0.15" r="54" spans="1:17">
      <c r="A54" s="19">
        <v>49</v>
      </c>
      <c r="B54" s="19" t="s">
        <v>253</v>
      </c>
      <c r="C54" s="20" t="s">
        <v>268</v>
      </c>
      <c r="D54" s="19" t="str">
        <f>IF(MOD(MID(E54,15,3),2),"男","女")</f>
        <v>女</v>
      </c>
      <c r="E54" s="20" t="s">
        <v>269</v>
      </c>
      <c r="F54" s="20" t="s">
        <v>263</v>
      </c>
      <c r="G54" s="21" t="s">
        <v>270</v>
      </c>
      <c r="H54" s="22" t="s">
        <v>26</v>
      </c>
      <c r="I54" s="21" t="s">
        <v>265</v>
      </c>
      <c r="J54" s="20" t="s">
        <v>271</v>
      </c>
      <c r="K54" s="20" t="s">
        <v>260</v>
      </c>
      <c r="L54" s="28">
        <v>3157.8</v>
      </c>
      <c r="M54" s="26">
        <v>3157.8</v>
      </c>
      <c r="N54" s="28"/>
      <c r="O54" s="28">
        <v>750</v>
      </c>
      <c r="P54" s="20" t="s">
        <v>103</v>
      </c>
      <c r="Q54" s="31"/>
    </row>
    <row s="3" customFormat="1" ht="28.0" customHeight="1" x14ac:dyDescent="0.15" r="55" spans="1:17">
      <c r="A55" s="19">
        <v>50</v>
      </c>
      <c r="B55" s="19" t="s">
        <v>253</v>
      </c>
      <c r="C55" s="20" t="s">
        <v>272</v>
      </c>
      <c r="D55" s="19" t="str">
        <f>IF(MOD(MID(E55,15,3),2),"男","女")</f>
        <v>男</v>
      </c>
      <c r="E55" s="20" t="s">
        <v>273</v>
      </c>
      <c r="F55" s="20" t="s">
        <v>263</v>
      </c>
      <c r="G55" s="21" t="s">
        <v>274</v>
      </c>
      <c r="H55" s="22" t="s">
        <v>26</v>
      </c>
      <c r="I55" s="21" t="s">
        <v>275</v>
      </c>
      <c r="J55" s="20" t="s">
        <v>276</v>
      </c>
      <c r="K55" s="20" t="s">
        <v>260</v>
      </c>
      <c r="L55" s="28">
        <v>1804.4</v>
      </c>
      <c r="M55" s="26">
        <v>1804.4</v>
      </c>
      <c r="N55" s="28"/>
      <c r="O55" s="28">
        <v>500</v>
      </c>
      <c r="P55" s="20" t="s">
        <v>267</v>
      </c>
      <c r="Q55" s="31"/>
    </row>
    <row s="3" customFormat="1" ht="28.0" customHeight="1" x14ac:dyDescent="0.15" r="56" spans="1:17">
      <c r="A56" s="19">
        <v>51</v>
      </c>
      <c r="B56" s="19" t="s">
        <v>253</v>
      </c>
      <c r="C56" s="20" t="s">
        <v>277</v>
      </c>
      <c r="D56" s="19" t="str">
        <f>IF(MOD(MID(E56,15,3),2),"男","女")</f>
        <v>女</v>
      </c>
      <c r="E56" s="20" t="s">
        <v>278</v>
      </c>
      <c r="F56" s="20" t="s">
        <v>263</v>
      </c>
      <c r="G56" s="21" t="s">
        <v>279</v>
      </c>
      <c r="H56" s="20" t="s">
        <v>47</v>
      </c>
      <c r="I56" s="21" t="s">
        <v>275</v>
      </c>
      <c r="J56" s="20" t="s">
        <v>280</v>
      </c>
      <c r="K56" s="20" t="s">
        <v>260</v>
      </c>
      <c r="L56" s="28">
        <v>2706.6</v>
      </c>
      <c r="M56" s="26">
        <v>2706.6</v>
      </c>
      <c r="N56" s="28"/>
      <c r="O56" s="28">
        <v>750</v>
      </c>
      <c r="P56" s="20" t="s">
        <v>281</v>
      </c>
      <c r="Q56" s="31"/>
    </row>
    <row s="3" customFormat="1" ht="28.0" customHeight="1" x14ac:dyDescent="0.15" r="57" spans="1:17">
      <c r="A57" s="19">
        <v>52</v>
      </c>
      <c r="B57" s="19" t="s">
        <v>253</v>
      </c>
      <c r="C57" s="20" t="s">
        <v>282</v>
      </c>
      <c r="D57" s="19" t="str">
        <f>IF(MOD(MID(E57,15,3),2),"男","女")</f>
        <v>男</v>
      </c>
      <c r="E57" s="20" t="s">
        <v>283</v>
      </c>
      <c r="F57" s="20" t="s">
        <v>263</v>
      </c>
      <c r="G57" s="21" t="s">
        <v>284</v>
      </c>
      <c r="H57" s="22" t="s">
        <v>26</v>
      </c>
      <c r="I57" s="21" t="s">
        <v>285</v>
      </c>
      <c r="J57" s="20" t="s">
        <v>286</v>
      </c>
      <c r="K57" s="20" t="s">
        <v>260</v>
      </c>
      <c r="L57" s="28">
        <v>1804.4</v>
      </c>
      <c r="M57" s="26">
        <v>1804.4</v>
      </c>
      <c r="N57" s="28"/>
      <c r="O57" s="28">
        <v>500</v>
      </c>
      <c r="P57" s="20" t="s">
        <v>267</v>
      </c>
      <c r="Q57" s="31"/>
    </row>
    <row s="3" customFormat="1" ht="28.0" customHeight="1" x14ac:dyDescent="0.15" r="58" spans="1:17">
      <c r="A58" s="19">
        <v>53</v>
      </c>
      <c r="B58" s="19" t="s">
        <v>253</v>
      </c>
      <c r="C58" s="20" t="s">
        <v>287</v>
      </c>
      <c r="D58" s="19" t="str">
        <f>IF(MOD(MID(E58,15,3),2),"男","女")</f>
        <v>男</v>
      </c>
      <c r="E58" s="20" t="s">
        <v>288</v>
      </c>
      <c r="F58" s="20" t="s">
        <v>263</v>
      </c>
      <c r="G58" s="21" t="s">
        <v>289</v>
      </c>
      <c r="H58" s="22" t="s">
        <v>26</v>
      </c>
      <c r="I58" s="21" t="s">
        <v>290</v>
      </c>
      <c r="J58" s="20" t="s">
        <v>291</v>
      </c>
      <c r="K58" s="20" t="s">
        <v>260</v>
      </c>
      <c r="L58" s="28">
        <v>2706.6</v>
      </c>
      <c r="M58" s="26">
        <v>2706.6</v>
      </c>
      <c r="N58" s="26"/>
      <c r="O58" s="28">
        <v>750</v>
      </c>
      <c r="P58" s="20" t="s">
        <v>103</v>
      </c>
      <c r="Q58" s="31"/>
    </row>
    <row s="3" customFormat="1" ht="28.0" customHeight="1" x14ac:dyDescent="0.15" r="59" spans="1:17">
      <c r="A59" s="19">
        <v>54</v>
      </c>
      <c r="B59" s="19" t="s">
        <v>253</v>
      </c>
      <c r="C59" s="20" t="s">
        <v>292</v>
      </c>
      <c r="D59" s="19" t="str">
        <f>IF(MOD(MID(E59,15,3),2),"男","女")</f>
        <v>女</v>
      </c>
      <c r="E59" s="19" t="s">
        <v>293</v>
      </c>
      <c r="F59" s="19" t="s">
        <v>256</v>
      </c>
      <c r="G59" s="19" t="s">
        <v>294</v>
      </c>
      <c r="H59" s="19" t="s">
        <v>26</v>
      </c>
      <c r="I59" s="19">
        <v>20240930</v>
      </c>
      <c r="J59" s="19" t="s">
        <v>295</v>
      </c>
      <c r="K59" s="19" t="s">
        <v>260</v>
      </c>
      <c r="L59" s="28">
        <v>2706.6</v>
      </c>
      <c r="M59" s="28">
        <v>2706.6</v>
      </c>
      <c r="N59" s="28"/>
      <c r="O59" s="28">
        <v>750</v>
      </c>
      <c r="P59" s="19" t="s">
        <v>103</v>
      </c>
      <c r="Q59" s="31"/>
    </row>
    <row s="3" customFormat="1" ht="28.0" customHeight="1" x14ac:dyDescent="0.15" r="60" spans="1:17">
      <c r="A60" s="19">
        <v>55</v>
      </c>
      <c r="B60" s="19" t="s">
        <v>253</v>
      </c>
      <c r="C60" s="20" t="s">
        <v>296</v>
      </c>
      <c r="D60" s="19" t="str">
        <f>IF(MOD(MID(E60,15,3),2),"男","女")</f>
        <v>女</v>
      </c>
      <c r="E60" s="20" t="s">
        <v>297</v>
      </c>
      <c r="F60" s="20" t="s">
        <v>298</v>
      </c>
      <c r="G60" s="20" t="s">
        <v>299</v>
      </c>
      <c r="H60" s="20" t="s">
        <v>26</v>
      </c>
      <c r="I60" s="20">
        <v>20241111</v>
      </c>
      <c r="J60" s="20" t="s">
        <v>300</v>
      </c>
      <c r="K60" s="19" t="s">
        <v>260</v>
      </c>
      <c r="L60" s="28">
        <v>902.2</v>
      </c>
      <c r="M60" s="26">
        <v>902.2</v>
      </c>
      <c r="N60" s="26"/>
      <c r="O60" s="26">
        <v>250</v>
      </c>
      <c r="P60" s="20" t="s">
        <v>301</v>
      </c>
      <c r="Q60" s="31"/>
    </row>
    <row s="3" customFormat="1" ht="28.0" customHeight="1" x14ac:dyDescent="0.15" r="61" spans="1:17">
      <c r="A61" s="19">
        <v>56</v>
      </c>
      <c r="B61" s="19" t="s">
        <v>253</v>
      </c>
      <c r="C61" s="20" t="s">
        <v>302</v>
      </c>
      <c r="D61" s="19" t="str">
        <f>IF(MOD(MID(E61,15,3),2),"男","女")</f>
        <v>女</v>
      </c>
      <c r="E61" s="20" t="s">
        <v>303</v>
      </c>
      <c r="F61" s="20" t="s">
        <v>304</v>
      </c>
      <c r="G61" s="20" t="s">
        <v>305</v>
      </c>
      <c r="H61" s="20" t="s">
        <v>47</v>
      </c>
      <c r="I61" s="20">
        <v>20241107</v>
      </c>
      <c r="J61" s="20" t="s">
        <v>306</v>
      </c>
      <c r="K61" s="20" t="s">
        <v>260</v>
      </c>
      <c r="L61" s="28">
        <v>1804.4</v>
      </c>
      <c r="M61" s="26">
        <v>1804.4</v>
      </c>
      <c r="N61" s="26"/>
      <c r="O61" s="26">
        <v>500</v>
      </c>
      <c r="P61" s="20" t="s">
        <v>36</v>
      </c>
      <c r="Q61" s="31"/>
    </row>
    <row s="3" customFormat="1" ht="28.0" customHeight="1" x14ac:dyDescent="0.15" r="62" spans="1:17">
      <c r="A62" s="19">
        <v>57</v>
      </c>
      <c r="B62" s="19" t="s">
        <v>253</v>
      </c>
      <c r="C62" s="20" t="s">
        <v>307</v>
      </c>
      <c r="D62" s="19" t="str">
        <f>IF(MOD(MID(E62,15,3),2),"男","女")</f>
        <v>女</v>
      </c>
      <c r="E62" s="20" t="s">
        <v>308</v>
      </c>
      <c r="F62" s="20" t="s">
        <v>304</v>
      </c>
      <c r="G62" s="20" t="s">
        <v>309</v>
      </c>
      <c r="H62" s="20" t="s">
        <v>26</v>
      </c>
      <c r="I62" s="20">
        <v>20241104</v>
      </c>
      <c r="J62" s="20" t="s">
        <v>310</v>
      </c>
      <c r="K62" s="20" t="s">
        <v>260</v>
      </c>
      <c r="L62" s="28">
        <v>1804.4</v>
      </c>
      <c r="M62" s="26">
        <v>1804.4</v>
      </c>
      <c r="N62" s="26"/>
      <c r="O62" s="26">
        <v>500</v>
      </c>
      <c r="P62" s="20" t="s">
        <v>36</v>
      </c>
      <c r="Q62" s="31"/>
    </row>
    <row s="3" customFormat="1" ht="28.0" customHeight="1" x14ac:dyDescent="0.15" r="63" spans="1:17">
      <c r="A63" s="19">
        <v>58</v>
      </c>
      <c r="B63" s="19" t="s">
        <v>253</v>
      </c>
      <c r="C63" s="20" t="s">
        <v>311</v>
      </c>
      <c r="D63" s="19" t="str">
        <f>IF(MOD(MID(E63,15,3),2),"男","女")</f>
        <v>女</v>
      </c>
      <c r="E63" s="20" t="s">
        <v>312</v>
      </c>
      <c r="F63" s="20" t="s">
        <v>263</v>
      </c>
      <c r="G63" s="21" t="s">
        <v>313</v>
      </c>
      <c r="H63" s="22" t="s">
        <v>26</v>
      </c>
      <c r="I63" s="21" t="s">
        <v>265</v>
      </c>
      <c r="J63" s="20" t="s">
        <v>314</v>
      </c>
      <c r="K63" s="20" t="s">
        <v>260</v>
      </c>
      <c r="L63" s="28">
        <v>3157.8</v>
      </c>
      <c r="M63" s="26">
        <v>3157.8</v>
      </c>
      <c r="N63" s="28"/>
      <c r="O63" s="28">
        <v>750</v>
      </c>
      <c r="P63" s="20" t="s">
        <v>103</v>
      </c>
      <c r="Q63" s="31"/>
    </row>
    <row s="3" customFormat="1" ht="28.0" customHeight="1" x14ac:dyDescent="0.15" r="64" spans="1:17">
      <c r="A64" s="19">
        <v>59</v>
      </c>
      <c r="B64" s="19" t="s">
        <v>253</v>
      </c>
      <c r="C64" s="20" t="s">
        <v>315</v>
      </c>
      <c r="D64" s="19" t="str">
        <f>IF(MOD(MID(E64,15,3),2),"男","女")</f>
        <v>女</v>
      </c>
      <c r="E64" s="20" t="s">
        <v>316</v>
      </c>
      <c r="F64" s="20" t="s">
        <v>263</v>
      </c>
      <c r="G64" s="21" t="s">
        <v>317</v>
      </c>
      <c r="H64" s="22" t="s">
        <v>26</v>
      </c>
      <c r="I64" s="21" t="s">
        <v>265</v>
      </c>
      <c r="J64" s="20" t="s">
        <v>318</v>
      </c>
      <c r="K64" s="20" t="s">
        <v>319</v>
      </c>
      <c r="L64" s="28">
        <v>5233.05</v>
      </c>
      <c r="M64" s="26">
        <v>3609</v>
      </c>
      <c r="N64" s="26">
        <v>1624.05</v>
      </c>
      <c r="O64" s="28">
        <v>750</v>
      </c>
      <c r="P64" s="20" t="s">
        <v>103</v>
      </c>
      <c r="Q64" s="31"/>
    </row>
    <row s="3" customFormat="1" ht="28.0" customHeight="1" x14ac:dyDescent="0.15" r="65" spans="1:17">
      <c r="A65" s="19">
        <v>60</v>
      </c>
      <c r="B65" s="19" t="s">
        <v>253</v>
      </c>
      <c r="C65" s="20" t="s">
        <v>320</v>
      </c>
      <c r="D65" s="19" t="str">
        <f>IF(MOD(MID(E65,15,3),2),"男","女")</f>
        <v>男</v>
      </c>
      <c r="E65" s="20" t="s">
        <v>321</v>
      </c>
      <c r="F65" s="20" t="s">
        <v>263</v>
      </c>
      <c r="G65" s="21" t="s">
        <v>322</v>
      </c>
      <c r="H65" s="22" t="s">
        <v>26</v>
      </c>
      <c r="I65" s="21" t="s">
        <v>265</v>
      </c>
      <c r="J65" s="20" t="s">
        <v>323</v>
      </c>
      <c r="K65" s="20" t="s">
        <v>260</v>
      </c>
      <c r="L65" s="28">
        <v>2706.6</v>
      </c>
      <c r="M65" s="26">
        <v>2706.6</v>
      </c>
      <c r="N65" s="28"/>
      <c r="O65" s="28">
        <v>750</v>
      </c>
      <c r="P65" s="20" t="s">
        <v>103</v>
      </c>
      <c r="Q65" s="31"/>
    </row>
    <row s="3" customFormat="1" ht="28.0" customHeight="1" x14ac:dyDescent="0.15" r="66" spans="1:17">
      <c r="A66" s="19">
        <v>61</v>
      </c>
      <c r="B66" s="19" t="s">
        <v>253</v>
      </c>
      <c r="C66" s="20" t="s">
        <v>324</v>
      </c>
      <c r="D66" s="19" t="str">
        <f>IF(MOD(MID(E66,15,3),2),"男","女")</f>
        <v>男</v>
      </c>
      <c r="E66" s="20" t="s">
        <v>325</v>
      </c>
      <c r="F66" s="20" t="s">
        <v>263</v>
      </c>
      <c r="G66" s="21" t="s">
        <v>326</v>
      </c>
      <c r="H66" s="22" t="s">
        <v>26</v>
      </c>
      <c r="I66" s="21" t="s">
        <v>265</v>
      </c>
      <c r="J66" s="20" t="s">
        <v>327</v>
      </c>
      <c r="K66" s="20" t="s">
        <v>319</v>
      </c>
      <c r="L66" s="28">
        <v>3789.3</v>
      </c>
      <c r="M66" s="26">
        <v>2706.6</v>
      </c>
      <c r="N66" s="26">
        <v>1082.7</v>
      </c>
      <c r="O66" s="28">
        <v>750</v>
      </c>
      <c r="P66" s="20" t="s">
        <v>103</v>
      </c>
      <c r="Q66" s="31"/>
    </row>
    <row s="3" customFormat="1" ht="28.0" customHeight="1" x14ac:dyDescent="0.15" r="67" spans="1:17">
      <c r="A67" s="19">
        <v>62</v>
      </c>
      <c r="B67" s="19" t="s">
        <v>253</v>
      </c>
      <c r="C67" s="20" t="s">
        <v>328</v>
      </c>
      <c r="D67" s="19" t="str">
        <f>IF(MOD(MID(E67,15,3),2),"男","女")</f>
        <v>女</v>
      </c>
      <c r="E67" s="20" t="s">
        <v>329</v>
      </c>
      <c r="F67" s="20" t="s">
        <v>263</v>
      </c>
      <c r="G67" s="21" t="s">
        <v>330</v>
      </c>
      <c r="H67" s="22" t="s">
        <v>26</v>
      </c>
      <c r="I67" s="21" t="s">
        <v>265</v>
      </c>
      <c r="J67" s="20" t="s">
        <v>331</v>
      </c>
      <c r="K67" s="20" t="s">
        <v>260</v>
      </c>
      <c r="L67" s="28">
        <v>3609</v>
      </c>
      <c r="M67" s="26">
        <v>3609</v>
      </c>
      <c r="N67" s="28"/>
      <c r="O67" s="28">
        <v>750</v>
      </c>
      <c r="P67" s="20" t="s">
        <v>103</v>
      </c>
      <c r="Q67" s="31"/>
    </row>
    <row s="3" customFormat="1" ht="28.0" customHeight="1" x14ac:dyDescent="0.15" r="68" spans="1:17">
      <c r="A68" s="19">
        <v>63</v>
      </c>
      <c r="B68" s="19" t="s">
        <v>253</v>
      </c>
      <c r="C68" s="20" t="s">
        <v>332</v>
      </c>
      <c r="D68" s="19" t="str">
        <f>IF(MOD(MID(E68,15,3),2),"男","女")</f>
        <v>男</v>
      </c>
      <c r="E68" s="20" t="s">
        <v>333</v>
      </c>
      <c r="F68" s="20" t="s">
        <v>263</v>
      </c>
      <c r="G68" s="21" t="s">
        <v>334</v>
      </c>
      <c r="H68" s="22" t="s">
        <v>26</v>
      </c>
      <c r="I68" s="21" t="s">
        <v>275</v>
      </c>
      <c r="J68" s="20" t="s">
        <v>335</v>
      </c>
      <c r="K68" s="20" t="s">
        <v>260</v>
      </c>
      <c r="L68" s="28">
        <v>3609</v>
      </c>
      <c r="M68" s="26">
        <v>3609</v>
      </c>
      <c r="N68" s="28"/>
      <c r="O68" s="28">
        <v>750</v>
      </c>
      <c r="P68" s="20" t="s">
        <v>103</v>
      </c>
      <c r="Q68" s="31"/>
    </row>
    <row s="3" customFormat="1" ht="28.0" customHeight="1" x14ac:dyDescent="0.15" r="69" spans="1:17">
      <c r="A69" s="19">
        <v>64</v>
      </c>
      <c r="B69" s="19" t="s">
        <v>253</v>
      </c>
      <c r="C69" s="20" t="s">
        <v>336</v>
      </c>
      <c r="D69" s="19" t="str">
        <f>IF(MOD(MID(E69,15,3),2),"男","女")</f>
        <v>女</v>
      </c>
      <c r="E69" s="20" t="s">
        <v>337</v>
      </c>
      <c r="F69" s="20" t="s">
        <v>263</v>
      </c>
      <c r="G69" s="21" t="s">
        <v>338</v>
      </c>
      <c r="H69" s="22" t="s">
        <v>26</v>
      </c>
      <c r="I69" s="21" t="s">
        <v>275</v>
      </c>
      <c r="J69" s="20" t="s">
        <v>339</v>
      </c>
      <c r="K69" s="20" t="s">
        <v>260</v>
      </c>
      <c r="L69" s="28">
        <v>13352.92</v>
      </c>
      <c r="M69" s="26">
        <v>12029.6</v>
      </c>
      <c r="N69" s="26">
        <v>1323.32</v>
      </c>
      <c r="O69" s="28">
        <v>1000</v>
      </c>
      <c r="P69" s="20" t="s">
        <v>210</v>
      </c>
      <c r="Q69" s="31"/>
    </row>
    <row s="3" customFormat="1" ht="28.0" customHeight="1" x14ac:dyDescent="0.15" r="70" spans="1:17">
      <c r="A70" s="19">
        <v>65</v>
      </c>
      <c r="B70" s="19" t="s">
        <v>253</v>
      </c>
      <c r="C70" s="20" t="s">
        <v>340</v>
      </c>
      <c r="D70" s="19" t="str">
        <f>IF(MOD(MID(E70,15,3),2),"男","女")</f>
        <v>男</v>
      </c>
      <c r="E70" s="20" t="s">
        <v>341</v>
      </c>
      <c r="F70" s="20" t="s">
        <v>263</v>
      </c>
      <c r="G70" s="21" t="s">
        <v>342</v>
      </c>
      <c r="H70" s="22" t="s">
        <v>26</v>
      </c>
      <c r="I70" s="21" t="s">
        <v>265</v>
      </c>
      <c r="J70" s="20" t="s">
        <v>343</v>
      </c>
      <c r="K70" s="20" t="s">
        <v>260</v>
      </c>
      <c r="L70" s="28">
        <v>2706.6</v>
      </c>
      <c r="M70" s="26">
        <v>2706.6</v>
      </c>
      <c r="N70" s="28"/>
      <c r="O70" s="28">
        <v>750</v>
      </c>
      <c r="P70" s="20" t="s">
        <v>103</v>
      </c>
      <c r="Q70" s="31"/>
    </row>
    <row s="3" customFormat="1" ht="28.0" customHeight="1" x14ac:dyDescent="0.15" r="71" spans="1:17">
      <c r="A71" s="19">
        <v>66</v>
      </c>
      <c r="B71" s="19" t="s">
        <v>253</v>
      </c>
      <c r="C71" s="20" t="s">
        <v>344</v>
      </c>
      <c r="D71" s="19" t="str">
        <f>IF(MOD(MID(E71,15,3),2),"男","女")</f>
        <v>女</v>
      </c>
      <c r="E71" s="20" t="s">
        <v>345</v>
      </c>
      <c r="F71" s="20" t="s">
        <v>263</v>
      </c>
      <c r="G71" s="21" t="s">
        <v>346</v>
      </c>
      <c r="H71" s="22" t="s">
        <v>26</v>
      </c>
      <c r="I71" s="21" t="s">
        <v>275</v>
      </c>
      <c r="J71" s="20" t="s">
        <v>347</v>
      </c>
      <c r="K71" s="20" t="s">
        <v>260</v>
      </c>
      <c r="L71" s="28">
        <v>2706.6</v>
      </c>
      <c r="M71" s="26">
        <v>2706.6</v>
      </c>
      <c r="N71" s="28"/>
      <c r="O71" s="28">
        <v>750</v>
      </c>
      <c r="P71" s="20" t="s">
        <v>103</v>
      </c>
      <c r="Q71" s="31"/>
    </row>
    <row s="3" customFormat="1" ht="28.0" customHeight="1" x14ac:dyDescent="0.15" r="72" spans="1:17">
      <c r="A72" s="19">
        <v>67</v>
      </c>
      <c r="B72" s="19" t="s">
        <v>253</v>
      </c>
      <c r="C72" s="20" t="s">
        <v>348</v>
      </c>
      <c r="D72" s="19" t="str">
        <f>IF(MOD(MID(E72,15,3),2),"男","女")</f>
        <v>女</v>
      </c>
      <c r="E72" s="20" t="s">
        <v>349</v>
      </c>
      <c r="F72" s="20" t="s">
        <v>350</v>
      </c>
      <c r="G72" s="20" t="s">
        <v>351</v>
      </c>
      <c r="H72" s="20" t="s">
        <v>26</v>
      </c>
      <c r="I72" s="20">
        <v>20241104</v>
      </c>
      <c r="J72" s="20" t="s">
        <v>352</v>
      </c>
      <c r="K72" s="20" t="s">
        <v>319</v>
      </c>
      <c r="L72" s="28">
        <v>2345.75</v>
      </c>
      <c r="M72" s="26">
        <v>1804.4</v>
      </c>
      <c r="N72" s="26">
        <v>541.35</v>
      </c>
      <c r="O72" s="26">
        <v>500</v>
      </c>
      <c r="P72" s="20" t="s">
        <v>36</v>
      </c>
      <c r="Q72" s="31"/>
    </row>
    <row s="3" customFormat="1" ht="28.0" customHeight="1" x14ac:dyDescent="0.15" r="73" spans="1:17">
      <c r="A73" s="19">
        <v>68</v>
      </c>
      <c r="B73" s="19" t="s">
        <v>253</v>
      </c>
      <c r="C73" s="20" t="s">
        <v>353</v>
      </c>
      <c r="D73" s="19" t="str">
        <f>IF(MOD(MID(E73,15,3),2),"男","女")</f>
        <v>女</v>
      </c>
      <c r="E73" s="20" t="s">
        <v>354</v>
      </c>
      <c r="F73" s="20" t="s">
        <v>256</v>
      </c>
      <c r="G73" s="21" t="s">
        <v>355</v>
      </c>
      <c r="H73" s="22" t="s">
        <v>26</v>
      </c>
      <c r="I73" s="21" t="s">
        <v>356</v>
      </c>
      <c r="J73" s="20" t="s">
        <v>357</v>
      </c>
      <c r="K73" s="20" t="s">
        <v>260</v>
      </c>
      <c r="L73" s="28">
        <v>902.2</v>
      </c>
      <c r="M73" s="26">
        <v>902.2</v>
      </c>
      <c r="N73" s="28"/>
      <c r="O73" s="28">
        <v>250</v>
      </c>
      <c r="P73" s="20">
        <v>202409</v>
      </c>
      <c r="Q73" s="31"/>
    </row>
    <row s="3" customFormat="1" ht="28.0" customHeight="1" x14ac:dyDescent="0.15" r="74" spans="1:17">
      <c r="A74" s="19">
        <v>69</v>
      </c>
      <c r="B74" s="19" t="s">
        <v>253</v>
      </c>
      <c r="C74" s="20" t="s">
        <v>358</v>
      </c>
      <c r="D74" s="19" t="str">
        <f>IF(MOD(MID(E74,15,3),2),"男","女")</f>
        <v>女</v>
      </c>
      <c r="E74" s="20" t="s">
        <v>359</v>
      </c>
      <c r="F74" s="20" t="s">
        <v>263</v>
      </c>
      <c r="G74" s="21" t="s">
        <v>360</v>
      </c>
      <c r="H74" s="22" t="s">
        <v>26</v>
      </c>
      <c r="I74" s="21" t="s">
        <v>265</v>
      </c>
      <c r="J74" s="20" t="s">
        <v>361</v>
      </c>
      <c r="K74" s="20" t="s">
        <v>260</v>
      </c>
      <c r="L74" s="28">
        <v>3699.09</v>
      </c>
      <c r="M74" s="26">
        <v>2706.6</v>
      </c>
      <c r="N74" s="26">
        <v>992.49</v>
      </c>
      <c r="O74" s="28">
        <v>750</v>
      </c>
      <c r="P74" s="20" t="s">
        <v>103</v>
      </c>
      <c r="Q74" s="31"/>
    </row>
    <row s="3" customFormat="1" ht="28.0" customHeight="1" x14ac:dyDescent="0.15" r="75" spans="1:17">
      <c r="A75" s="19">
        <v>70</v>
      </c>
      <c r="B75" s="19" t="s">
        <v>253</v>
      </c>
      <c r="C75" s="20" t="s">
        <v>362</v>
      </c>
      <c r="D75" s="19" t="str">
        <f>IF(MOD(MID(E75,15,3),2),"男","女")</f>
        <v>女</v>
      </c>
      <c r="E75" s="20" t="s">
        <v>363</v>
      </c>
      <c r="F75" s="20" t="s">
        <v>263</v>
      </c>
      <c r="G75" s="21" t="s">
        <v>364</v>
      </c>
      <c r="H75" s="20" t="s">
        <v>47</v>
      </c>
      <c r="I75" s="21" t="s">
        <v>275</v>
      </c>
      <c r="J75" s="20" t="s">
        <v>365</v>
      </c>
      <c r="K75" s="20" t="s">
        <v>260</v>
      </c>
      <c r="L75" s="28">
        <v>2706.6</v>
      </c>
      <c r="M75" s="26">
        <v>2706.6</v>
      </c>
      <c r="N75" s="28"/>
      <c r="O75" s="28">
        <v>750</v>
      </c>
      <c r="P75" s="20" t="s">
        <v>103</v>
      </c>
      <c r="Q75" s="31"/>
    </row>
    <row s="3" customFormat="1" ht="28.0" customHeight="1" x14ac:dyDescent="0.15" r="76" spans="1:17">
      <c r="A76" s="19">
        <v>71</v>
      </c>
      <c r="B76" s="19" t="s">
        <v>253</v>
      </c>
      <c r="C76" s="20" t="s">
        <v>366</v>
      </c>
      <c r="D76" s="19" t="str">
        <f>IF(MOD(MID(E76,15,3),2),"男","女")</f>
        <v>男</v>
      </c>
      <c r="E76" s="20" t="s">
        <v>367</v>
      </c>
      <c r="F76" s="20" t="s">
        <v>263</v>
      </c>
      <c r="G76" s="21" t="s">
        <v>368</v>
      </c>
      <c r="H76" s="22" t="s">
        <v>26</v>
      </c>
      <c r="I76" s="21" t="s">
        <v>285</v>
      </c>
      <c r="J76" s="20" t="s">
        <v>369</v>
      </c>
      <c r="K76" s="20" t="s">
        <v>260</v>
      </c>
      <c r="L76" s="28">
        <v>2706.6</v>
      </c>
      <c r="M76" s="26">
        <v>2706.6</v>
      </c>
      <c r="N76" s="28"/>
      <c r="O76" s="28">
        <v>750</v>
      </c>
      <c r="P76" s="20" t="s">
        <v>103</v>
      </c>
      <c r="Q76" s="31"/>
    </row>
    <row s="3" customFormat="1" ht="28.0" customHeight="1" x14ac:dyDescent="0.15" r="77" spans="1:17">
      <c r="A77" s="19">
        <v>72</v>
      </c>
      <c r="B77" s="19" t="s">
        <v>253</v>
      </c>
      <c r="C77" s="20" t="s">
        <v>370</v>
      </c>
      <c r="D77" s="19" t="str">
        <f>IF(MOD(MID(E77,15,3),2),"男","女")</f>
        <v>女</v>
      </c>
      <c r="E77" s="20" t="s">
        <v>371</v>
      </c>
      <c r="F77" s="20" t="s">
        <v>263</v>
      </c>
      <c r="G77" s="21" t="s">
        <v>372</v>
      </c>
      <c r="H77" s="22" t="s">
        <v>26</v>
      </c>
      <c r="I77" s="21" t="s">
        <v>285</v>
      </c>
      <c r="J77" s="20" t="s">
        <v>373</v>
      </c>
      <c r="K77" s="20" t="s">
        <v>260</v>
      </c>
      <c r="L77" s="28">
        <v>2706.6</v>
      </c>
      <c r="M77" s="26">
        <v>2706.6</v>
      </c>
      <c r="N77" s="26"/>
      <c r="O77" s="28">
        <v>750</v>
      </c>
      <c r="P77" s="20" t="s">
        <v>103</v>
      </c>
      <c r="Q77" s="31"/>
    </row>
    <row s="3" customFormat="1" ht="28.0" customHeight="1" x14ac:dyDescent="0.15" r="78" spans="1:17">
      <c r="A78" s="19">
        <v>73</v>
      </c>
      <c r="B78" s="19" t="s">
        <v>253</v>
      </c>
      <c r="C78" s="20" t="s">
        <v>374</v>
      </c>
      <c r="D78" s="19" t="str">
        <f>IF(MOD(MID(E78,15,3),2),"男","女")</f>
        <v>女</v>
      </c>
      <c r="E78" s="20" t="s">
        <v>375</v>
      </c>
      <c r="F78" s="20" t="s">
        <v>350</v>
      </c>
      <c r="G78" s="20" t="s">
        <v>376</v>
      </c>
      <c r="H78" s="20" t="s">
        <v>26</v>
      </c>
      <c r="I78" s="20">
        <v>20241104</v>
      </c>
      <c r="J78" s="20" t="s">
        <v>377</v>
      </c>
      <c r="K78" s="20" t="s">
        <v>260</v>
      </c>
      <c r="L78" s="28">
        <v>1804.4</v>
      </c>
      <c r="M78" s="26">
        <v>1804.4</v>
      </c>
      <c r="N78" s="26"/>
      <c r="O78" s="26">
        <v>500</v>
      </c>
      <c r="P78" s="20" t="s">
        <v>36</v>
      </c>
      <c r="Q78" s="31"/>
    </row>
    <row s="3" customFormat="1" ht="28.0" customHeight="1" x14ac:dyDescent="0.15" r="79" spans="1:17">
      <c r="A79" s="19">
        <v>74</v>
      </c>
      <c r="B79" s="19" t="s">
        <v>253</v>
      </c>
      <c r="C79" s="20" t="s">
        <v>378</v>
      </c>
      <c r="D79" s="19" t="str">
        <f>IF(MOD(MID(E79,15,3),2),"男","女")</f>
        <v>男</v>
      </c>
      <c r="E79" s="20" t="s">
        <v>379</v>
      </c>
      <c r="F79" s="20" t="s">
        <v>350</v>
      </c>
      <c r="G79" s="20" t="s">
        <v>380</v>
      </c>
      <c r="H79" s="20" t="s">
        <v>26</v>
      </c>
      <c r="I79" s="20">
        <v>20241104</v>
      </c>
      <c r="J79" s="20" t="s">
        <v>381</v>
      </c>
      <c r="K79" s="20" t="s">
        <v>260</v>
      </c>
      <c r="L79" s="28">
        <v>3007.6</v>
      </c>
      <c r="M79" s="26">
        <v>3007.6</v>
      </c>
      <c r="N79" s="26"/>
      <c r="O79" s="26">
        <v>500</v>
      </c>
      <c r="P79" s="20" t="s">
        <v>36</v>
      </c>
      <c r="Q79" s="31"/>
    </row>
    <row s="3" customFormat="1" ht="28.0" customHeight="1" x14ac:dyDescent="0.15" r="80" spans="1:17">
      <c r="A80" s="19">
        <v>75</v>
      </c>
      <c r="B80" s="19" t="s">
        <v>253</v>
      </c>
      <c r="C80" s="20" t="s">
        <v>382</v>
      </c>
      <c r="D80" s="19" t="str">
        <f>IF(MOD(MID(E80,15,3),2),"男","女")</f>
        <v>女</v>
      </c>
      <c r="E80" s="20" t="s">
        <v>383</v>
      </c>
      <c r="F80" s="20" t="s">
        <v>304</v>
      </c>
      <c r="G80" s="20" t="s">
        <v>384</v>
      </c>
      <c r="H80" s="20" t="s">
        <v>26</v>
      </c>
      <c r="I80" s="20">
        <v>20241104</v>
      </c>
      <c r="J80" s="20" t="s">
        <v>385</v>
      </c>
      <c r="K80" s="20" t="s">
        <v>260</v>
      </c>
      <c r="L80" s="28">
        <v>2646.55</v>
      </c>
      <c r="M80" s="26">
        <v>2105.2</v>
      </c>
      <c r="N80" s="26">
        <v>541.35</v>
      </c>
      <c r="O80" s="26">
        <v>500</v>
      </c>
      <c r="P80" s="20" t="s">
        <v>36</v>
      </c>
      <c r="Q80" s="31"/>
    </row>
    <row s="3" customFormat="1" ht="28.0" customHeight="1" x14ac:dyDescent="0.15" r="81" spans="1:17">
      <c r="A81" s="19">
        <v>76</v>
      </c>
      <c r="B81" s="19" t="s">
        <v>253</v>
      </c>
      <c r="C81" s="20" t="s">
        <v>386</v>
      </c>
      <c r="D81" s="19" t="str">
        <f>IF(MOD(MID(E81,15,3),2),"男","女")</f>
        <v>女</v>
      </c>
      <c r="E81" s="20" t="s">
        <v>387</v>
      </c>
      <c r="F81" s="20" t="s">
        <v>304</v>
      </c>
      <c r="G81" s="20" t="s">
        <v>388</v>
      </c>
      <c r="H81" s="20" t="s">
        <v>26</v>
      </c>
      <c r="I81" s="20">
        <v>20241104</v>
      </c>
      <c r="J81" s="20" t="s">
        <v>310</v>
      </c>
      <c r="K81" s="20" t="s">
        <v>260</v>
      </c>
      <c r="L81" s="28">
        <v>1804.4</v>
      </c>
      <c r="M81" s="26">
        <v>1804.4</v>
      </c>
      <c r="N81" s="26"/>
      <c r="O81" s="26">
        <v>500</v>
      </c>
      <c r="P81" s="20" t="s">
        <v>36</v>
      </c>
      <c r="Q81" s="31"/>
    </row>
    <row s="7" customFormat="1" ht="27.0" customHeight="1" x14ac:dyDescent="0.15" r="82" spans="1:17">
      <c r="A82" s="32"/>
      <c r="B82" s="19"/>
      <c r="C82" s="32" t="s">
        <v>389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4">
        <f>SUM(O6:O81)</f>
        <v>82250</v>
      </c>
      <c r="P82" s="33"/>
      <c r="Q82" s="31"/>
    </row>
  </sheetData>
  <autoFilter ref="A5:Q82"/>
  <mergeCells count="18">
    <mergeCell ref="A1:C1"/>
    <mergeCell ref="A2:P2"/>
    <mergeCell ref="L3:N3"/>
    <mergeCell ref="M4:N4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4:L5"/>
    <mergeCell ref="O3:O5"/>
    <mergeCell ref="P3:P5"/>
  </mergeCells>
  <phoneticPr fontId="0" type="noConversion"/>
  <pageMargins left="0.7006944633844331" right="0.7006944633844331" top="0.7520833822685903" bottom="0.7520833822685903" header="0.29930554506346935" footer="0.29930554506346935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1</TotalTime>
  <Application>Yozo_Office9.0.5233.191ZH.S1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user</cp:lastModifiedBy>
  <cp:revision>0</cp:revision>
  <dcterms:created xsi:type="dcterms:W3CDTF">2023-05-12T11:15:00Z</dcterms:created>
  <dcterms:modified xsi:type="dcterms:W3CDTF">2024-12-17T10:05:49Z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2052-12.1.0.19302</vt:lpwstr>
  </property>
  <property fmtid="{D5CDD505-2E9C-101B-9397-08002B2CF9AE}" pid="3" name="ICV">
    <vt:lpwstr>D17CB651FDF04CFBA28FA8F326B09502_12</vt:lpwstr>
  </property>
</Properties>
</file>