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671" activeTab="0" tabRatio="600"/>
  </bookViews>
  <sheets>
    <sheet name="Sheet1" sheetId="1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<sst xmlns="http://schemas.openxmlformats.org/spreadsheetml/2006/main" count="61" uniqueCount="38">
  <si>
    <t>广元市利州区9月残疾人护理补贴发放汇总表</t>
  </si>
  <si>
    <t>填报单位：广元市利州区民政局     计量单位：人/元                填报时间：2023年9月22日</t>
  </si>
  <si>
    <t>乡镇  （街道）</t>
  </si>
  <si>
    <t>一级残疾人数</t>
  </si>
  <si>
    <t>一级残疾补贴金额</t>
  </si>
  <si>
    <t>二级残疾人数</t>
  </si>
  <si>
    <t>二级残疾补贴金额</t>
  </si>
  <si>
    <t>三级四级智力精神残疾人</t>
  </si>
  <si>
    <t>三级四级智力精神残疾人补贴金额</t>
  </si>
  <si>
    <t>总人数</t>
  </si>
  <si>
    <t>总金额</t>
  </si>
  <si>
    <t>备注</t>
  </si>
  <si>
    <t>嘉陵</t>
  </si>
  <si>
    <t>东坝</t>
  </si>
  <si>
    <t>南河</t>
  </si>
  <si>
    <t>雪峰</t>
  </si>
  <si>
    <t>上西</t>
  </si>
  <si>
    <t>河西</t>
  </si>
  <si>
    <t>三堆</t>
  </si>
  <si>
    <t>宝轮</t>
  </si>
  <si>
    <t>荣山</t>
  </si>
  <si>
    <t>大石</t>
  </si>
  <si>
    <t>龙潭</t>
  </si>
  <si>
    <t>金洞</t>
  </si>
  <si>
    <t>白朝</t>
  </si>
  <si>
    <t>万缘</t>
  </si>
  <si>
    <t>合计</t>
  </si>
  <si>
    <t>大写（人民币）：</t>
  </si>
  <si>
    <t>贰拾捌万柒仟叁佰壹拾元整</t>
  </si>
  <si>
    <t>说明：9月护理补贴287310.00元 ，共计287310.00元。</t>
  </si>
  <si>
    <t xml:space="preserve">经办人：          部门负责人：             分管领导：          财务股负责人：         财务领导：   </t>
  </si>
  <si>
    <t>利州区8月重度残疾人护理补贴发放汇总表</t>
  </si>
  <si>
    <t>填报单位：广元市利州区民政局     计量单位：人/元                          填报时间：2020年8月25日</t>
  </si>
  <si>
    <t>王源8月补发7月因社保卡问题漏发50元</t>
  </si>
  <si>
    <t>张建平8月补发2020.1-7月漏发350元（7个月）</t>
  </si>
  <si>
    <t>大写（人民币）：壹拾柒萬柒仟柒佰柒拾元整（177770.00）</t>
  </si>
  <si>
    <t>说明：8月护理补贴177370元,补发漏发400元，共计177770.00元。</t>
  </si>
  <si>
    <t>经办人（签字）：                         部门负责人（签字）：                      分管领导（签字）：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</si>
</sst>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@"/>
    <numFmt numFmtId="177" formatCode="0_ "/>
    <numFmt numFmtId="178" formatCode="[DBNum2]General&quot;元&quot;&quot;整&quot;"/>
    <numFmt numFmtId="179" formatCode="&quot;（&quot;0.00&quot;元&quot;&quot;）&quot; "/>
    <numFmt numFmtId="180" formatCode="_ * #,##0.00_ ;_ * -#,##0.00_ ;_ * &quot;-&quot;??_ ;_ @_ "/>
    <numFmt numFmtId="181" formatCode="_ &quot;¥&quot;* #,##0.00_ ;_ &quot;¥&quot;* \-#,##0.00_ ;_ &quot;¥&quot;* &quot;-&quot;??_ ;_ @_ "/>
    <numFmt numFmtId="182" formatCode="0%"/>
    <numFmt numFmtId="183" formatCode="_ * #,##0_ ;_ * -#,##0_ ;_ * &quot;-&quot;_ ;_ @_ "/>
    <numFmt numFmtId="184" formatCode="_ ￥* #,##0_ ;_ ￥* -#,##0_ ;_ ￥* &quot;-&quot;_ ;_ @_ 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53" x14ac:knownFonts="53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楷体"/>
      <charset val="134"/>
    </font>
    <font>
      <sz val="10.0"/>
      <color rgb="FF000000"/>
      <name val="黑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0.0"/>
      <color rgb="FF000000"/>
      <name val="宋体"/>
      <charset val="134"/>
      <b/>
    </font>
    <font>
      <sz val="12.0"/>
      <color rgb="FFFF0000"/>
      <name val="宋体"/>
      <charset val="134"/>
      <b/>
    </font>
    <font>
      <sz val="12.0"/>
      <color rgb="FFFF0000"/>
      <name val="宋体"/>
      <charset val="134"/>
    </font>
    <font>
      <sz val="20.0"/>
      <color rgb="FF000000"/>
      <name val="方正小标宋简体"/>
      <charset val="134"/>
      <b/>
    </font>
    <font>
      <sz val="11.0"/>
      <name val="宋体"/>
      <charset val="134"/>
      <b/>
    </font>
    <font>
      <sz val="11.0"/>
      <name val="Calibri"/>
      <family val="1"/>
    </font>
    <font>
      <sz val="12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0.0"/>
      <color rgb="FFFF0000"/>
      <name val="仿宋_GB2312"/>
      <family val="3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0.0"/>
      <color rgb="FF00000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 applyAlignment="1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0" fillId="3" applyFill="1" borderId="30" applyBorder="1" applyAlignment="1" applyProtection="0">
      <alignment vertical="center"/>
    </xf>
    <xf numFmtId="0" fontId="16" applyFont="1" fillId="0" borderId="0" applyAlignment="1" applyProtection="0">
      <alignment vertical="center"/>
    </xf>
    <xf numFmtId="0" fontId="19" applyFont="1" fillId="0" borderId="0" applyAlignment="1" applyProtection="0">
      <alignment vertical="center"/>
    </xf>
    <xf numFmtId="0" fontId="20" applyFont="1" fillId="0" borderId="0" applyAlignment="1" applyProtection="0">
      <alignment vertical="center"/>
    </xf>
    <xf numFmtId="0" fontId="21" applyFont="1" fillId="0" borderId="31" applyBorder="1" applyAlignment="1" applyProtection="0">
      <alignment vertical="center"/>
    </xf>
    <xf numFmtId="0" fontId="22" applyFont="1" fillId="0" borderId="32" applyBorder="1" applyAlignment="1" applyProtection="0">
      <alignment vertical="center"/>
    </xf>
    <xf numFmtId="0" fontId="23" applyFont="1" fillId="0" borderId="33" applyBorder="1" applyAlignment="1" applyProtection="0">
      <alignment vertical="center"/>
    </xf>
    <xf numFmtId="0" fontId="23" applyFont="1" fillId="0" borderId="0" applyAlignment="1" applyProtection="0">
      <alignment vertical="center"/>
    </xf>
    <xf numFmtId="0" fontId="24" applyFont="1" fillId="4" applyFill="1" borderId="34" applyBorder="1" applyAlignment="1" applyProtection="0">
      <alignment vertical="center"/>
    </xf>
    <xf numFmtId="0" fontId="25" applyFont="1" fillId="5" applyFill="1" borderId="35" applyBorder="1" applyAlignment="1" applyProtection="0">
      <alignment vertical="center"/>
    </xf>
    <xf numFmtId="0" fontId="26" applyFont="1" fillId="5" applyFill="1" borderId="36" applyBorder="1" applyAlignment="1" applyProtection="0">
      <alignment vertical="center"/>
    </xf>
    <xf numFmtId="0" fontId="27" applyFont="1" fillId="6" applyFill="1" borderId="37" applyBorder="1" applyAlignment="1" applyProtection="0">
      <alignment vertical="center"/>
    </xf>
    <xf numFmtId="0" fontId="28" applyFont="1" fillId="0" borderId="38" applyBorder="1" applyAlignment="1" applyProtection="0">
      <alignment vertical="center"/>
    </xf>
    <xf numFmtId="0" fontId="14" applyFont="1" fillId="0" borderId="39" applyBorder="1" applyAlignment="1" applyProtection="0">
      <alignment vertical="center"/>
    </xf>
    <xf numFmtId="0" fontId="29" applyFont="1" fillId="7" applyFill="1" borderId="0" applyAlignment="1" applyProtection="0">
      <alignment vertical="center"/>
    </xf>
    <xf numFmtId="0" fontId="30" applyFont="1" fillId="8" applyFill="1" borderId="0" applyAlignment="1" applyProtection="0">
      <alignment vertical="center"/>
    </xf>
    <xf numFmtId="0" fontId="31" applyFont="1" fillId="9" applyFill="1" borderId="0" applyAlignment="1" applyProtection="0">
      <alignment vertical="center"/>
    </xf>
    <xf numFmtId="0" fontId="32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32" applyFont="1" fillId="13" applyFill="1" borderId="0" applyAlignment="1" applyProtection="0">
      <alignment vertical="center"/>
    </xf>
    <xf numFmtId="0" fontId="32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32" applyFont="1" fillId="17" applyFill="1" borderId="0" applyAlignment="1" applyProtection="0">
      <alignment vertical="center"/>
    </xf>
    <xf numFmtId="0" fontId="32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32" applyFont="1" fillId="21" applyFill="1" borderId="0" applyAlignment="1" applyProtection="0">
      <alignment vertical="center"/>
    </xf>
    <xf numFmtId="0" fontId="32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32" applyFont="1" fillId="25" applyFill="1" borderId="0" applyAlignment="1" applyProtection="0">
      <alignment vertical="center"/>
    </xf>
    <xf numFmtId="0" fontId="32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32" applyFont="1" fillId="29" applyFill="1" borderId="0" applyAlignment="1" applyProtection="0">
      <alignment vertical="center"/>
    </xf>
    <xf numFmtId="0" fontId="32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32" applyFont="1" fillId="33" applyFill="1" borderId="0" applyAlignment="1" applyProtection="0">
      <alignment vertical="center"/>
    </xf>
    <xf numFmtId="0" fontId="0" fillId="0" borderId="0" applyAlignment="1">
      <alignment vertical="center"/>
    </xf>
    <xf numFmtId="0" fontId="0" fillId="0" borderId="0" applyAlignment="1"/>
  </cellStyleXfs>
  <cellXfs count="16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 wrapText="1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2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4" applyFont="1" applyFill="1" fillId="0" borderId="1" applyBorder="1" applyAlignment="1" xfId="0">
      <alignment horizontal="center" vertical="center" wrapText="1"/>
    </xf>
    <xf numFmtId="176" applyNumberFormat="1" fontId="4" applyFont="1" applyFill="1" fillId="0" borderId="2" applyBorder="1" applyAlignment="1" xfId="0">
      <alignment horizontal="center" vertical="center" wrapText="1"/>
    </xf>
    <xf numFmtId="0" fontId="1" applyFont="1" applyFill="1" fillId="0" borderId="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177" applyNumberFormat="1" fontId="5" applyFont="1" applyFill="1" fillId="0" borderId="5" applyBorder="1" applyAlignment="1" xfId="0">
      <alignment horizontal="center" vertical="center" wrapText="1"/>
    </xf>
    <xf numFmtId="0" fontId="1" applyFont="1" fillId="0" borderId="6" applyBorder="1" applyAlignment="1" xfId="0">
      <alignment horizontal="left" vertical="center" wrapText="1"/>
    </xf>
    <xf numFmtId="0" fontId="1" applyFont="1" applyFill="1" fillId="0" borderId="7" applyBorder="1" applyAlignment="1" xfId="0">
      <alignment horizontal="center" vertical="center" wrapText="1"/>
    </xf>
    <xf numFmtId="0" fontId="6" applyFont="1" applyFill="1" fillId="0" borderId="8" applyBorder="1" applyAlignment="1" xfId="0">
      <alignment horizontal="left" vertical="center" wrapText="1"/>
    </xf>
    <xf numFmtId="0" fontId="1" applyFont="1" applyFill="1" fillId="0" borderId="9" applyBorder="1" applyAlignment="1" xfId="0">
      <alignment horizontal="left" vertical="center" wrapText="1"/>
    </xf>
    <xf numFmtId="176" applyNumberFormat="1" fontId="6" applyFont="1" fillId="0" borderId="10" applyBorder="1" applyAlignment="1" xfId="0">
      <alignment horizontal="left" vertical="center" wrapText="1"/>
    </xf>
    <xf numFmtId="0" fontId="7" applyFont="1" applyFill="1" fillId="0" borderId="11" applyBorder="1" applyAlignment="1" xfId="0">
      <alignment horizontal="center" vertical="center"/>
    </xf>
    <xf numFmtId="177" applyNumberFormat="1" fontId="7" applyFont="1" applyFill="1" fillId="0" borderId="12" applyBorder="1" applyAlignment="1" xfId="0">
      <alignment horizontal="center" vertical="center" wrapText="1"/>
    </xf>
    <xf numFmtId="177" applyNumberFormat="1" fontId="1" applyFont="1" fillId="0" borderId="1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0" fontId="8" applyFont="1" applyFill="1" fillId="0" borderId="15" applyBorder="1" applyAlignment="1" xfId="0">
      <alignment horizontal="left" vertical="center" wrapText="1"/>
    </xf>
    <xf numFmtId="0" fontId="9" applyFont="1" applyFill="1" fillId="0" borderId="16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6" applyFont="1" fillId="0" borderId="0" applyAlignment="1" xfId="0">
      <alignment vertical="center" wrapText="1"/>
    </xf>
    <xf numFmtId="0" fontId="10" applyFont="1" applyFill="1" fillId="0" borderId="0" applyAlignment="1" xfId="0">
      <alignment horizontal="center" vertical="center" wrapText="1"/>
    </xf>
    <xf numFmtId="0" fontId="11" applyFont="1" applyFill="1" fillId="0" borderId="17" applyBorder="1" applyAlignment="1" xfId="0">
      <alignment horizontal="center"/>
    </xf>
    <xf numFmtId="0" fontId="12" applyFont="1" applyFill="1" fillId="0" borderId="18" applyBorder="1" applyAlignment="1" xfId="0">
      <alignment horizontal="center"/>
    </xf>
    <xf numFmtId="0" fontId="7" applyFont="1" applyFill="1" fillId="0" borderId="19" applyBorder="1" applyAlignment="1" xfId="0">
      <alignment horizontal="center" vertical="center" wrapText="1"/>
    </xf>
    <xf numFmtId="0" fontId="13" applyFont="1" applyFill="1" fillId="0" borderId="20" applyBorder="1" applyAlignment="1" xfId="0">
      <alignment vertical="center"/>
    </xf>
    <xf numFmtId="178" applyNumberFormat="1" fontId="13" applyFont="1" applyFill="1" fillId="0" borderId="21" applyBorder="1" applyAlignment="1" xfId="0">
      <alignment horizontal="center" vertical="center"/>
    </xf>
    <xf numFmtId="179" applyNumberFormat="1" fontId="13" applyFont="1" applyFill="1" fillId="0" borderId="22" applyBorder="1" applyAlignment="1" xfId="0">
      <alignment horizontal="left" vertical="center"/>
    </xf>
    <xf numFmtId="0" fontId="13" applyFont="1" applyFill="1" fillId="0" borderId="23" applyBorder="1" applyAlignment="1" xfId="0">
      <alignment horizontal="left" vertical="center" wrapText="1"/>
    </xf>
    <xf numFmtId="0" fontId="14" applyFont="1" fillId="0" applyBorder="1" borderId="0" applyAlignment="1" xfId="0">
      <alignment horizontal="left" vertical="center" wrapText="1"/>
    </xf>
    <xf numFmtId="0" fontId="10" applyFont="1" applyFill="1" fillId="0" borderId="0" applyAlignment="1" xfId="0">
      <alignment horizontal="left" vertical="center" wrapText="1"/>
    </xf>
    <xf numFmtId="0" fontId="6" applyFont="1" fillId="0" borderId="24" applyBorder="1" applyAlignment="1" xfId="0">
      <alignment horizontal="left" vertical="center" wrapText="1"/>
    </xf>
    <xf numFmtId="0" fontId="1" applyFont="1" fillId="0" borderId="25" applyBorder="1" applyAlignment="1" xfId="0">
      <alignment vertical="center" wrapText="1"/>
    </xf>
    <xf numFmtId="176" applyNumberFormat="1" fontId="1" applyFont="1" applyFill="1" fillId="0" borderId="26" applyBorder="1" applyAlignment="1" xfId="0">
      <alignment horizontal="left" vertical="center" wrapText="1"/>
    </xf>
    <xf numFmtId="0" fontId="15" applyFont="1" applyFill="1" fillId="0" borderId="27" applyBorder="1" applyAlignment="1" xfId="0">
      <alignment horizontal="center" vertical="center" wrapText="1"/>
    </xf>
    <xf numFmtId="0" fontId="16" applyFont="1" fillId="0" borderId="0" applyAlignment="1" xfId="0">
      <alignment vertical="center" wrapText="1"/>
    </xf>
    <xf numFmtId="179" applyNumberFormat="1" fontId="13" applyFont="1" applyFill="1" fillId="0" borderId="28" applyBorder="1" applyAlignment="1" xfId="0">
      <alignment vertical="center"/>
    </xf>
    <xf numFmtId="179" applyNumberFormat="1" fontId="13" applyFont="1" applyFill="1" fillId="0" borderId="29" applyBorder="1" applyAlignment="1" xfId="0">
      <alignment vertical="center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3" applyFill="1" borderId="30" applyBorder="1" applyAlignment="1" xfId="0">
      <alignment vertical="center"/>
    </xf>
    <xf numFmtId="0" fontId="16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31" applyBorder="1" applyAlignment="1" xfId="0">
      <alignment vertical="center"/>
    </xf>
    <xf numFmtId="0" fontId="22" applyFont="1" fillId="0" borderId="32" applyBorder="1" applyAlignment="1" xfId="0">
      <alignment vertical="center"/>
    </xf>
    <xf numFmtId="0" fontId="23" applyFont="1" fillId="0" borderId="33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4" applyFill="1" borderId="34" applyBorder="1" applyAlignment="1" xfId="0">
      <alignment vertical="center"/>
    </xf>
    <xf numFmtId="0" fontId="25" applyFont="1" fillId="5" applyFill="1" borderId="35" applyBorder="1" applyAlignment="1" xfId="0">
      <alignment vertical="center"/>
    </xf>
    <xf numFmtId="0" fontId="26" applyFont="1" fillId="5" applyFill="1" borderId="36" applyBorder="1" applyAlignment="1" xfId="0">
      <alignment vertical="center"/>
    </xf>
    <xf numFmtId="0" fontId="27" applyFont="1" fillId="6" applyFill="1" borderId="37" applyBorder="1" applyAlignment="1" xfId="0">
      <alignment vertical="center"/>
    </xf>
    <xf numFmtId="0" fontId="28" applyFont="1" fillId="0" borderId="38" applyBorder="1" applyAlignment="1" xfId="0">
      <alignment vertical="center"/>
    </xf>
    <xf numFmtId="0" fontId="14" applyFont="1" fillId="0" borderId="39" applyBorder="1" applyAlignment="1" xfId="0">
      <alignment vertical="center"/>
    </xf>
    <xf numFmtId="0" fontId="29" applyFont="1" fillId="7" applyFill="1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fillId="9" applyFill="1" borderId="0" applyAlignment="1" xfId="0">
      <alignment vertical="center"/>
    </xf>
    <xf numFmtId="0" fontId="32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32" applyFont="1" fillId="13" applyFill="1" borderId="0" applyAlignment="1" xfId="0">
      <alignment vertical="center"/>
    </xf>
    <xf numFmtId="0" fontId="32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2" applyFont="1" fillId="17" applyFill="1" borderId="0" applyAlignment="1" xfId="0">
      <alignment vertical="center"/>
    </xf>
    <xf numFmtId="0" fontId="3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32" applyFont="1" fillId="21" applyFill="1" borderId="0" applyAlignment="1" xfId="0">
      <alignment vertical="center"/>
    </xf>
    <xf numFmtId="0" fontId="32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32" applyFont="1" fillId="25" applyFill="1" borderId="0" applyAlignment="1" xfId="0">
      <alignment vertical="center"/>
    </xf>
    <xf numFmtId="0" fontId="3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32" applyFont="1" fillId="29" applyFill="1" borderId="0" applyAlignment="1" xfId="0">
      <alignment vertical="center"/>
    </xf>
    <xf numFmtId="0" fontId="32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32" applyFont="1" fillId="33" applyFill="1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/>
    <xf numFmtId="0" fontId="33" applyFont="1" fillId="0" borderId="0" applyAlignment="1" xfId="0"/>
    <xf numFmtId="0" fontId="0" fillId="0" borderId="0" applyAlignment="1" xfId="0">
      <alignment vertical="center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178" applyNumberFormat="1" fontId="13" applyFont="1" applyFill="1" fillId="0" borderId="40" applyBorder="1" applyAlignment="1" xfId="0">
      <alignment horizontal="center" vertical="center"/>
    </xf>
    <xf numFmtId="179" applyNumberFormat="1" fontId="13" applyFont="1" applyFill="1" fillId="0" borderId="41" applyBorder="1" applyAlignment="1" xfId="0">
      <alignment horizontal="left" vertical="center"/>
    </xf>
    <xf numFmtId="0" fontId="13" applyFont="1" applyFill="1" fillId="0" borderId="42" applyBorder="1" applyAlignment="1" xfId="0">
      <alignment horizontal="left" vertical="center" wrapText="1"/>
    </xf>
    <xf numFmtId="0" fontId="14" applyFont="1" fillId="0" applyBorder="1" borderId="0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35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7" applyFont="1" fillId="36" applyFill="1" borderId="0" applyAlignment="1" xfId="0">
      <alignment vertical="center"/>
    </xf>
    <xf numFmtId="0" fontId="38" applyFont="1" fillId="37" applyFill="1" borderId="45" applyBorder="1" applyAlignment="1" xfId="0">
      <alignment vertical="center"/>
    </xf>
    <xf numFmtId="0" fontId="39" applyFont="1" fillId="38" applyFill="1" borderId="46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7" applyBorder="1" applyAlignment="1" xfId="0">
      <alignment vertical="center"/>
    </xf>
    <xf numFmtId="0" fontId="43" applyFont="1" fillId="37" applyFill="1" borderId="48" applyBorder="1" applyAlignment="1" xfId="0">
      <alignment vertical="center"/>
    </xf>
    <xf numFmtId="0" fontId="44" applyFont="1" fillId="39" applyFill="1" borderId="49" applyBorder="1" applyAlignment="1" xfId="0">
      <alignment vertical="center"/>
    </xf>
    <xf numFmtId="0" fontId="0" fillId="40" applyFill="1" borderId="50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51" applyBorder="1" applyAlignment="1" xfId="0">
      <alignment vertical="center"/>
    </xf>
    <xf numFmtId="0" fontId="47" applyFont="1" fillId="0" borderId="52" applyBorder="1" applyAlignment="1" xfId="0">
      <alignment vertical="center"/>
    </xf>
    <xf numFmtId="0" fontId="48" applyFont="1" fillId="0" borderId="53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54" applyBorder="1" applyAlignment="1" xfId="0">
      <alignment vertical="center"/>
    </xf>
    <xf numFmtId="0" fontId="50" applyFont="1" fillId="41" applyFill="1" borderId="0" applyAlignment="1" xfId="0">
      <alignment vertical="center"/>
    </xf>
    <xf numFmtId="0" fontId="50" applyFont="1" fillId="42" applyFill="1" borderId="0" applyAlignment="1" xfId="0">
      <alignment vertical="center"/>
    </xf>
    <xf numFmtId="0" fontId="50" applyFont="1" fillId="43" applyFill="1" borderId="0" applyAlignment="1" xfId="0">
      <alignment vertical="center"/>
    </xf>
    <xf numFmtId="0" fontId="50" applyFont="1" fillId="44" applyFill="1" borderId="0" applyAlignment="1" xfId="0">
      <alignment vertical="center"/>
    </xf>
    <xf numFmtId="0" fontId="50" applyFont="1" fillId="45" applyFill="1" borderId="0" applyAlignment="1" xfId="0">
      <alignment vertical="center"/>
    </xf>
    <xf numFmtId="0" fontId="50" applyFont="1" fillId="46" applyFill="1" borderId="0" applyAlignment="1" xfId="0">
      <alignment vertical="center"/>
    </xf>
    <xf numFmtId="0" fontId="50" applyFont="1" fillId="47" applyFill="1" borderId="0" applyAlignment="1" xfId="0">
      <alignment vertical="center"/>
    </xf>
    <xf numFmtId="0" fontId="50" applyFont="1" fillId="48" applyFill="1" borderId="0" applyAlignment="1" xfId="0">
      <alignment vertical="center"/>
    </xf>
    <xf numFmtId="0" fontId="50" applyFont="1" fillId="49" applyFill="1" borderId="0" applyAlignment="1" xfId="0">
      <alignment vertical="center"/>
    </xf>
    <xf numFmtId="0" fontId="50" applyFont="1" fillId="50" applyFill="1" borderId="0" applyAlignment="1" xfId="0">
      <alignment vertical="center"/>
    </xf>
    <xf numFmtId="0" fontId="50" applyFont="1" fillId="51" applyFill="1" borderId="0" applyAlignment="1" xfId="0">
      <alignment vertical="center"/>
    </xf>
    <xf numFmtId="0" fontId="50" applyFont="1" fillId="52" applyFill="1" borderId="0" applyAlignment="1" xfId="0">
      <alignment vertical="center"/>
    </xf>
    <xf numFmtId="0" fontId="51" applyFont="1" fillId="53" applyFill="1" borderId="0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13" applyFont="1" applyFill="1" fillId="0" borderId="42" applyBorder="1" applyAlignment="1" xfId="0">
      <alignment horizontal="left" vertical="center" wrapText="1"/>
    </xf>
    <xf numFmtId="179" applyNumberFormat="1" fontId="13" applyFont="1" applyFill="1" fillId="0" borderId="41" applyBorder="1" applyAlignment="1" xfId="0">
      <alignment horizontal="left" vertical="center"/>
    </xf>
    <xf numFmtId="178" applyNumberFormat="1" fontId="13" applyFont="1" applyFill="1" fillId="0" borderId="40" applyBorder="1" applyAlignment="1" xfId="0">
      <alignment horizontal="center" vertical="center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2 2 4" xfId="49"/>
    <cellStyle name="常规 2 16 2 3" xfId="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4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X21"/>
  <sheetViews>
    <sheetView tabSelected="1" zoomScaleNormal="100" topLeftCell="A1" workbookViewId="0">
      <selection activeCell="A1" activeCellId="0" sqref="A1:J1"/>
    </sheetView>
  </sheetViews>
  <sheetFormatPr defaultRowHeight="13.5" defaultColWidth="9.000137329101562" x14ac:dyDescent="0.15"/>
  <cols>
    <col min="1" max="1" width="15.25" customWidth="1" style="4"/>
    <col min="2" max="2" width="10.5" customWidth="1" style="4"/>
    <col min="3" max="3" width="14.25" customWidth="1" style="4"/>
    <col min="4" max="4" width="11.125" customWidth="1" style="4"/>
    <col min="5" max="7" width="14.625" customWidth="1" style="4"/>
    <col min="8" max="8" width="8.125" customWidth="1" style="4"/>
    <col min="9" max="9" width="10.0" customWidth="1" style="4"/>
    <col min="10" max="10" width="8.75" customWidth="1" style="5"/>
    <col min="11" max="16378" width="9.0" style="4"/>
  </cols>
  <sheetData>
    <row r="1" ht="27.0" customHeight="1" x14ac:dyDescent="0.15" spans="1:10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2"/>
    </row>
    <row r="2" ht="21.0" customHeight="1" x14ac:dyDescent="0.15" spans="1:10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0"/>
    </row>
    <row r="3" s="2" customFormat="1" ht="36.0" customHeight="1" x14ac:dyDescent="0.15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0" t="s">
        <v>11</v>
      </c>
    </row>
    <row r="4" s="2" customFormat="1" ht="20.0" customHeight="1" x14ac:dyDescent="0.15" spans="1:10">
      <c r="A4" s="29" t="s">
        <v>12</v>
      </c>
      <c r="B4" s="30">
        <v>131</v>
      </c>
      <c r="C4" s="30">
        <v>13100</v>
      </c>
      <c r="D4" s="30">
        <v>299</v>
      </c>
      <c r="E4" s="30">
        <v>20930</v>
      </c>
      <c r="F4" s="30">
        <v>250</v>
      </c>
      <c r="G4" s="30">
        <v>12500</v>
      </c>
      <c r="H4" s="30">
        <v>680</v>
      </c>
      <c r="I4" s="30">
        <v>46530</v>
      </c>
      <c r="J4" s="38"/>
    </row>
    <row r="5" s="2" customFormat="1" ht="20.0" customHeight="1" x14ac:dyDescent="0.15" spans="1:10">
      <c r="A5" s="29" t="s">
        <v>13</v>
      </c>
      <c r="B5" s="30">
        <v>135</v>
      </c>
      <c r="C5" s="30">
        <v>13500</v>
      </c>
      <c r="D5" s="30">
        <v>254</v>
      </c>
      <c r="E5" s="30">
        <v>17780</v>
      </c>
      <c r="F5" s="30">
        <v>199</v>
      </c>
      <c r="G5" s="30">
        <v>9950</v>
      </c>
      <c r="H5" s="30">
        <v>588</v>
      </c>
      <c r="I5" s="30">
        <v>41230</v>
      </c>
      <c r="J5" s="38"/>
    </row>
    <row r="6" s="2" customFormat="1" ht="29.0" customHeight="1" x14ac:dyDescent="0.15" spans="1:10">
      <c r="A6" s="29" t="s">
        <v>14</v>
      </c>
      <c r="B6" s="30">
        <v>56</v>
      </c>
      <c r="C6" s="30">
        <v>5600</v>
      </c>
      <c r="D6" s="30">
        <v>106</v>
      </c>
      <c r="E6" s="30">
        <v>7420</v>
      </c>
      <c r="F6" s="30">
        <v>68</v>
      </c>
      <c r="G6" s="30">
        <v>3400</v>
      </c>
      <c r="H6" s="30">
        <v>230</v>
      </c>
      <c r="I6" s="30">
        <v>16420</v>
      </c>
      <c r="J6" s="39"/>
    </row>
    <row r="7" s="2" customFormat="1" ht="27.0" customHeight="1" x14ac:dyDescent="0.15" spans="1:10">
      <c r="A7" s="29" t="s">
        <v>15</v>
      </c>
      <c r="B7" s="30">
        <v>37</v>
      </c>
      <c r="C7" s="30">
        <v>3700</v>
      </c>
      <c r="D7" s="30">
        <v>68</v>
      </c>
      <c r="E7" s="30">
        <v>4760</v>
      </c>
      <c r="F7" s="30">
        <v>46</v>
      </c>
      <c r="G7" s="30">
        <v>2300</v>
      </c>
      <c r="H7" s="30">
        <v>151</v>
      </c>
      <c r="I7" s="30">
        <v>10760</v>
      </c>
      <c r="J7" s="40"/>
    </row>
    <row r="8" s="2" customFormat="1" ht="24.0" customHeight="1" x14ac:dyDescent="0.15" spans="1:10">
      <c r="A8" s="29" t="s">
        <v>16</v>
      </c>
      <c r="B8" s="30">
        <v>38</v>
      </c>
      <c r="C8" s="30">
        <v>3800</v>
      </c>
      <c r="D8" s="30">
        <v>63</v>
      </c>
      <c r="E8" s="30">
        <v>4410</v>
      </c>
      <c r="F8" s="30">
        <v>50</v>
      </c>
      <c r="G8" s="30">
        <v>2500</v>
      </c>
      <c r="H8" s="30">
        <v>151</v>
      </c>
      <c r="I8" s="30">
        <v>10710</v>
      </c>
      <c r="J8" s="41"/>
    </row>
    <row r="9" s="2" customFormat="1" ht="20.0" customHeight="1" x14ac:dyDescent="0.15" spans="1:10">
      <c r="A9" s="29" t="s">
        <v>17</v>
      </c>
      <c r="B9" s="30">
        <v>55</v>
      </c>
      <c r="C9" s="30">
        <v>5500</v>
      </c>
      <c r="D9" s="30">
        <v>109</v>
      </c>
      <c r="E9" s="30">
        <v>7630</v>
      </c>
      <c r="F9" s="30">
        <v>104</v>
      </c>
      <c r="G9" s="30">
        <v>5200</v>
      </c>
      <c r="H9" s="30">
        <v>268</v>
      </c>
      <c r="I9" s="30">
        <v>18330</v>
      </c>
      <c r="J9" s="40"/>
    </row>
    <row r="10" s="2" customFormat="1" ht="20.0" customHeight="1" x14ac:dyDescent="0.15" spans="1:10">
      <c r="A10" s="29" t="s">
        <v>18</v>
      </c>
      <c r="B10" s="30">
        <v>79</v>
      </c>
      <c r="C10" s="30">
        <v>7900</v>
      </c>
      <c r="D10" s="30">
        <v>134</v>
      </c>
      <c r="E10" s="30">
        <v>9380</v>
      </c>
      <c r="F10" s="30">
        <v>68</v>
      </c>
      <c r="G10" s="30">
        <v>3400</v>
      </c>
      <c r="H10" s="30">
        <v>281</v>
      </c>
      <c r="I10" s="30">
        <v>20680</v>
      </c>
      <c r="J10" s="17"/>
    </row>
    <row r="11" s="2" customFormat="1" ht="20.0" customHeight="1" x14ac:dyDescent="0.15" spans="1:10">
      <c r="A11" s="29" t="s">
        <v>19</v>
      </c>
      <c r="B11" s="30">
        <v>157</v>
      </c>
      <c r="C11" s="30">
        <v>15700</v>
      </c>
      <c r="D11" s="30">
        <v>301</v>
      </c>
      <c r="E11" s="30">
        <v>21070</v>
      </c>
      <c r="F11" s="30">
        <v>137</v>
      </c>
      <c r="G11" s="30">
        <v>6850</v>
      </c>
      <c r="H11" s="30">
        <v>595</v>
      </c>
      <c r="I11" s="30">
        <v>43620</v>
      </c>
      <c r="J11" s="18"/>
    </row>
    <row r="12" s="27" customFormat="1" ht="21.0" customHeight="1" x14ac:dyDescent="0.15" spans="1:16378">
      <c r="A12" s="29" t="s">
        <v>20</v>
      </c>
      <c r="B12" s="30">
        <v>90</v>
      </c>
      <c r="C12" s="30">
        <v>9000</v>
      </c>
      <c r="D12" s="30">
        <v>163</v>
      </c>
      <c r="E12" s="30">
        <v>11410</v>
      </c>
      <c r="F12" s="30">
        <v>124</v>
      </c>
      <c r="G12" s="30">
        <v>6200</v>
      </c>
      <c r="H12" s="30">
        <v>377</v>
      </c>
      <c r="I12" s="30">
        <v>26610</v>
      </c>
      <c r="J12" s="17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</row>
    <row r="13" s="2" customFormat="1" ht="20.0" customHeight="1" x14ac:dyDescent="0.15" spans="1:10">
      <c r="A13" s="29" t="s">
        <v>21</v>
      </c>
      <c r="B13" s="30">
        <v>64</v>
      </c>
      <c r="C13" s="30">
        <v>6400</v>
      </c>
      <c r="D13" s="30">
        <v>109</v>
      </c>
      <c r="E13" s="30">
        <v>7630</v>
      </c>
      <c r="F13" s="30">
        <v>58</v>
      </c>
      <c r="G13" s="30">
        <v>2900</v>
      </c>
      <c r="H13" s="30">
        <v>231</v>
      </c>
      <c r="I13" s="30">
        <v>16930</v>
      </c>
      <c r="J13" s="17"/>
    </row>
    <row r="14" s="2" customFormat="1" ht="20.0" customHeight="1" x14ac:dyDescent="0.15" spans="1:10">
      <c r="A14" s="29" t="s">
        <v>22</v>
      </c>
      <c r="B14" s="30">
        <v>54</v>
      </c>
      <c r="C14" s="30">
        <v>5400</v>
      </c>
      <c r="D14" s="30">
        <v>89</v>
      </c>
      <c r="E14" s="30">
        <v>6230</v>
      </c>
      <c r="F14" s="30">
        <v>62</v>
      </c>
      <c r="G14" s="30">
        <v>3100</v>
      </c>
      <c r="H14" s="30">
        <v>205</v>
      </c>
      <c r="I14" s="30">
        <v>14730</v>
      </c>
      <c r="J14" s="17"/>
    </row>
    <row r="15" s="2" customFormat="1" ht="18.0" customHeight="1" x14ac:dyDescent="0.15" spans="1:10">
      <c r="A15" s="29" t="s">
        <v>23</v>
      </c>
      <c r="B15" s="30">
        <v>30</v>
      </c>
      <c r="C15" s="30">
        <v>3000</v>
      </c>
      <c r="D15" s="30">
        <v>64</v>
      </c>
      <c r="E15" s="30">
        <v>4480</v>
      </c>
      <c r="F15" s="30">
        <v>32</v>
      </c>
      <c r="G15" s="30">
        <v>1600</v>
      </c>
      <c r="H15" s="30">
        <v>126</v>
      </c>
      <c r="I15" s="30">
        <v>9080</v>
      </c>
      <c r="J15" s="17"/>
    </row>
    <row r="16" s="2" customFormat="1" ht="20.0" customHeight="1" x14ac:dyDescent="0.15" spans="1:10">
      <c r="A16" s="29" t="s">
        <v>24</v>
      </c>
      <c r="B16" s="30">
        <v>18</v>
      </c>
      <c r="C16" s="30">
        <v>1800</v>
      </c>
      <c r="D16" s="30">
        <v>27</v>
      </c>
      <c r="E16" s="30">
        <v>1890</v>
      </c>
      <c r="F16" s="30">
        <v>10</v>
      </c>
      <c r="G16" s="30">
        <v>500</v>
      </c>
      <c r="H16" s="30">
        <v>55</v>
      </c>
      <c r="I16" s="30">
        <v>4190</v>
      </c>
      <c r="J16" s="19"/>
    </row>
    <row r="17" s="2" customFormat="1" ht="24.0" customHeight="1" x14ac:dyDescent="0.15" spans="1:10">
      <c r="A17" s="29" t="s">
        <v>25</v>
      </c>
      <c r="B17" s="30">
        <v>30</v>
      </c>
      <c r="C17" s="30">
        <v>3000</v>
      </c>
      <c r="D17" s="30">
        <v>37</v>
      </c>
      <c r="E17" s="30">
        <v>2590</v>
      </c>
      <c r="F17" s="30">
        <v>38</v>
      </c>
      <c r="G17" s="30">
        <v>1900</v>
      </c>
      <c r="H17" s="30">
        <v>105</v>
      </c>
      <c r="I17" s="30">
        <v>7490</v>
      </c>
      <c r="J17" s="39"/>
    </row>
    <row r="18" s="2" customFormat="1" ht="22.0" customHeight="1" x14ac:dyDescent="0.15" spans="1:10">
      <c r="A18" s="31" t="s">
        <v>26</v>
      </c>
      <c r="B18" s="30">
        <v>974</v>
      </c>
      <c r="C18" s="30">
        <v>97400</v>
      </c>
      <c r="D18" s="30">
        <v>1823</v>
      </c>
      <c r="E18" s="30">
        <v>127610</v>
      </c>
      <c r="F18" s="30">
        <v>1246</v>
      </c>
      <c r="G18" s="30">
        <v>62300</v>
      </c>
      <c r="H18" s="30">
        <v>4043</v>
      </c>
      <c r="I18" s="30">
        <v>287310</v>
      </c>
      <c r="J18" s="17"/>
    </row>
    <row r="19" s="2" customFormat="1" ht="23.0" customHeight="1" x14ac:dyDescent="0.15" spans="1:10">
      <c r="A19" s="32" t="s">
        <v>27</v>
      </c>
      <c r="B19" s="159" t="s">
        <v>28</v>
      </c>
      <c r="C19" s="159"/>
      <c r="D19" s="159"/>
      <c r="E19" s="158">
        <f>I18</f>
        <v>287310</v>
      </c>
      <c r="F19" s="158"/>
      <c r="G19" s="158"/>
      <c r="H19" s="158"/>
      <c r="I19" s="43"/>
      <c r="J19" s="44"/>
    </row>
    <row r="20" s="3" customFormat="1" ht="24.0" customHeight="1" x14ac:dyDescent="0.15" spans="1:10">
      <c r="A20" s="157" t="s">
        <v>29</v>
      </c>
      <c r="B20" s="157"/>
      <c r="C20" s="157"/>
      <c r="D20" s="157"/>
      <c r="E20" s="157"/>
      <c r="F20" s="157"/>
      <c r="G20" s="157"/>
      <c r="H20" s="157"/>
      <c r="I20" s="157"/>
      <c r="J20" s="157"/>
    </row>
    <row r="21" ht="24.0" customHeight="1" x14ac:dyDescent="0.15" spans="1:10">
      <c r="A21" s="105" t="s">
        <v>30</v>
      </c>
      <c r="B21" s="105"/>
      <c r="C21" s="105"/>
      <c r="D21" s="105"/>
      <c r="E21" s="105"/>
      <c r="F21" s="105"/>
      <c r="G21" s="105"/>
      <c r="H21" s="105"/>
      <c r="I21" s="105"/>
      <c r="J21" s="105"/>
    </row>
  </sheetData>
  <mergeCells count="6">
    <mergeCell ref="A1:J1"/>
    <mergeCell ref="A2:J2"/>
    <mergeCell ref="B19:D19"/>
    <mergeCell ref="E19:H19"/>
    <mergeCell ref="A20:J20"/>
    <mergeCell ref="A21:J21"/>
  </mergeCells>
  <phoneticPr fontId="0" type="noConversion"/>
  <printOptions horizontalCentered="1" verticalCentered="1"/>
  <pageMargins left="0.7082447761625756" right="0.7082447761625756" top="0.2749656129071093" bottom="0.3541223880812878" header="0.07846241626213855" footer="0.3145440122273963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1"/>
  <sheetViews>
    <sheetView zoomScaleNormal="100" topLeftCell="A1" workbookViewId="0">
      <selection activeCell="A21" activeCellId="0" sqref="A21:H21"/>
    </sheetView>
  </sheetViews>
  <sheetFormatPr defaultRowHeight="13.5" defaultColWidth="9.000137329101562" x14ac:dyDescent="0.15"/>
  <cols>
    <col min="1" max="1" width="13.0" customWidth="1" style="4"/>
    <col min="2" max="2" width="11.875" customWidth="1" style="4"/>
    <col min="3" max="3" width="10.75" customWidth="1" style="4"/>
    <col min="4" max="4" width="16.5" customWidth="1" style="4"/>
    <col min="5" max="5" width="15.0" customWidth="1" style="4"/>
    <col min="6" max="6" width="10.75" customWidth="1" style="4"/>
    <col min="7" max="7" width="11.25" customWidth="1" style="4"/>
    <col min="8" max="8" width="40.75" customWidth="1" style="5"/>
    <col min="9" max="16383" width="9.0" style="4"/>
  </cols>
  <sheetData>
    <row r="1" ht="27.0" customHeight="1" x14ac:dyDescent="0.15" spans="1:8">
      <c r="A1" s="167" t="s">
        <v>31</v>
      </c>
      <c r="B1" s="167"/>
      <c r="C1" s="167"/>
      <c r="D1" s="167"/>
      <c r="E1" s="167"/>
      <c r="F1" s="167"/>
      <c r="G1" s="167"/>
      <c r="H1" s="166"/>
    </row>
    <row r="2" ht="24.0" customHeight="1" x14ac:dyDescent="0.15" spans="1:8">
      <c r="A2" s="161" t="s">
        <v>32</v>
      </c>
      <c r="B2" s="161"/>
      <c r="C2" s="161"/>
      <c r="D2" s="161"/>
      <c r="E2" s="161"/>
      <c r="F2" s="161"/>
      <c r="G2" s="161"/>
      <c r="H2" s="160"/>
    </row>
    <row r="3" s="2" customFormat="1" ht="20.0" customHeight="1" x14ac:dyDescent="0.15" spans="1:8">
      <c r="A3" s="10" t="s">
        <v>2</v>
      </c>
      <c r="B3" s="10" t="s">
        <v>3</v>
      </c>
      <c r="C3" s="11" t="s">
        <v>5</v>
      </c>
      <c r="D3" s="10" t="s">
        <v>4</v>
      </c>
      <c r="E3" s="10" t="s">
        <v>6</v>
      </c>
      <c r="F3" s="10" t="s">
        <v>9</v>
      </c>
      <c r="G3" s="11" t="s">
        <v>10</v>
      </c>
      <c r="H3" s="10" t="s">
        <v>11</v>
      </c>
    </row>
    <row r="4" s="2" customFormat="1" ht="15.0" customHeight="1" x14ac:dyDescent="0.15" spans="1:12">
      <c r="A4" s="12" t="s">
        <v>24</v>
      </c>
      <c r="B4" s="13">
        <v>17</v>
      </c>
      <c r="C4" s="13">
        <v>31</v>
      </c>
      <c r="D4" s="13">
        <v>1360</v>
      </c>
      <c r="E4" s="13">
        <v>1550</v>
      </c>
      <c r="F4" s="14">
        <v>48</v>
      </c>
      <c r="G4" s="13">
        <v>2910</v>
      </c>
      <c r="H4" s="15"/>
      <c r="J4" s="2">
        <f>B4*80-D4</f>
        <v>0</v>
      </c>
      <c r="K4" s="2">
        <f>C4*50-E4</f>
        <v>0</v>
      </c>
      <c r="L4" s="2">
        <f>J4+K4-G4</f>
        <v>-2910</v>
      </c>
    </row>
    <row r="5" s="2" customFormat="1" ht="30.0" customHeight="1" x14ac:dyDescent="0.15" spans="1:12">
      <c r="A5" s="16" t="s">
        <v>19</v>
      </c>
      <c r="B5" s="13">
        <v>160</v>
      </c>
      <c r="C5" s="13">
        <v>286</v>
      </c>
      <c r="D5" s="13">
        <v>12800</v>
      </c>
      <c r="E5" s="13">
        <v>14300</v>
      </c>
      <c r="F5" s="14">
        <v>446</v>
      </c>
      <c r="G5" s="13">
        <v>27100</v>
      </c>
      <c r="H5" s="17"/>
      <c r="J5" s="2">
        <f>B5*80-D5</f>
        <v>0</v>
      </c>
      <c r="K5" s="2">
        <f>C5*50-E5</f>
        <v>0</v>
      </c>
      <c r="L5" s="2">
        <f>J5+K5-G5</f>
        <v>-27100</v>
      </c>
    </row>
    <row r="6" s="2" customFormat="1" ht="33.0" customHeight="1" x14ac:dyDescent="0.15" spans="1:12">
      <c r="A6" s="16" t="s">
        <v>21</v>
      </c>
      <c r="B6" s="13">
        <v>72</v>
      </c>
      <c r="C6" s="13">
        <v>114</v>
      </c>
      <c r="D6" s="13">
        <v>5760</v>
      </c>
      <c r="E6" s="13">
        <v>5700</v>
      </c>
      <c r="F6" s="14">
        <v>186</v>
      </c>
      <c r="G6" s="13">
        <v>11460</v>
      </c>
      <c r="H6" s="17"/>
      <c r="J6" s="2">
        <f>B6*80-D6</f>
        <v>0</v>
      </c>
      <c r="K6" s="2">
        <f>C6*50-E6</f>
        <v>0</v>
      </c>
      <c r="L6" s="2">
        <f>J6+K6-G6</f>
        <v>-11460</v>
      </c>
    </row>
    <row r="7" s="2" customFormat="1" ht="15.0" customHeight="1" x14ac:dyDescent="0.15" spans="1:12">
      <c r="A7" s="16" t="s">
        <v>13</v>
      </c>
      <c r="B7" s="13">
        <v>153</v>
      </c>
      <c r="C7" s="13">
        <v>250</v>
      </c>
      <c r="D7" s="13">
        <v>12240</v>
      </c>
      <c r="E7" s="13">
        <v>12550</v>
      </c>
      <c r="F7" s="14">
        <v>403</v>
      </c>
      <c r="G7" s="13">
        <v>24790</v>
      </c>
      <c r="H7" s="18" t="s">
        <v>33</v>
      </c>
      <c r="J7" s="2">
        <f>B7*80-D7</f>
        <v>0</v>
      </c>
      <c r="K7" s="2">
        <f>C7*50-E7</f>
        <v>-50</v>
      </c>
      <c r="L7" s="2">
        <f>J7+K7-G7</f>
        <v>-24840</v>
      </c>
    </row>
    <row r="8" s="2" customFormat="1" ht="15.0" customHeight="1" x14ac:dyDescent="0.15" spans="1:12">
      <c r="A8" s="16" t="s">
        <v>17</v>
      </c>
      <c r="B8" s="13">
        <v>60</v>
      </c>
      <c r="C8" s="13">
        <v>109</v>
      </c>
      <c r="D8" s="13">
        <v>4800</v>
      </c>
      <c r="E8" s="13">
        <v>5450</v>
      </c>
      <c r="F8" s="14">
        <v>169</v>
      </c>
      <c r="G8" s="13">
        <v>10250</v>
      </c>
      <c r="H8" s="17"/>
      <c r="J8" s="2">
        <f>B8*80-D8</f>
        <v>0</v>
      </c>
      <c r="K8" s="2">
        <f>C8*50-E8</f>
        <v>0</v>
      </c>
      <c r="L8" s="2">
        <f>J8+K8-G8</f>
        <v>-10250</v>
      </c>
    </row>
    <row r="9" s="2" customFormat="1" ht="15.0" customHeight="1" x14ac:dyDescent="0.15" spans="1:12">
      <c r="A9" s="16" t="s">
        <v>12</v>
      </c>
      <c r="B9" s="13">
        <v>155</v>
      </c>
      <c r="C9" s="13">
        <v>314</v>
      </c>
      <c r="D9" s="13">
        <v>12400</v>
      </c>
      <c r="E9" s="13">
        <v>15700</v>
      </c>
      <c r="F9" s="14">
        <v>469</v>
      </c>
      <c r="G9" s="13">
        <v>28100</v>
      </c>
      <c r="H9" s="17"/>
      <c r="J9" s="2">
        <f>B9*80-D9</f>
        <v>0</v>
      </c>
      <c r="K9" s="2">
        <f>C9*50-E9</f>
        <v>0</v>
      </c>
      <c r="L9" s="2">
        <f>J9+K9-G9</f>
        <v>-28100</v>
      </c>
    </row>
    <row r="10" s="2" customFormat="1" ht="15.0" customHeight="1" x14ac:dyDescent="0.15" spans="1:12">
      <c r="A10" s="16" t="s">
        <v>23</v>
      </c>
      <c r="B10" s="13">
        <v>29</v>
      </c>
      <c r="C10" s="13">
        <v>82</v>
      </c>
      <c r="D10" s="13">
        <v>2320</v>
      </c>
      <c r="E10" s="13">
        <v>4100</v>
      </c>
      <c r="F10" s="14">
        <v>111</v>
      </c>
      <c r="G10" s="13">
        <v>6420</v>
      </c>
      <c r="H10" s="17"/>
      <c r="J10" s="2">
        <f>B10*80-D10</f>
        <v>0</v>
      </c>
      <c r="K10" s="2">
        <f>C10*50-E10</f>
        <v>0</v>
      </c>
      <c r="L10" s="2">
        <f>J10+K10-G10</f>
        <v>-6420</v>
      </c>
    </row>
    <row r="11" s="2" customFormat="1" ht="31.0" customHeight="1" x14ac:dyDescent="0.15" spans="1:12">
      <c r="A11" s="16" t="s">
        <v>22</v>
      </c>
      <c r="B11" s="13">
        <v>55</v>
      </c>
      <c r="C11" s="13">
        <v>95</v>
      </c>
      <c r="D11" s="13">
        <v>4400</v>
      </c>
      <c r="E11" s="13">
        <v>4750</v>
      </c>
      <c r="F11" s="14">
        <v>150</v>
      </c>
      <c r="G11" s="13">
        <v>9150</v>
      </c>
      <c r="H11" s="17"/>
      <c r="J11" s="2">
        <f>B11*80-D11</f>
        <v>0</v>
      </c>
      <c r="K11" s="2">
        <f>C11*50-E11</f>
        <v>0</v>
      </c>
      <c r="L11" s="2">
        <f>J11+K11-G11</f>
        <v>-9150</v>
      </c>
    </row>
    <row r="12" s="2" customFormat="1" ht="15.0" customHeight="1" x14ac:dyDescent="0.15" spans="1:12">
      <c r="A12" s="16" t="s">
        <v>14</v>
      </c>
      <c r="B12" s="13">
        <v>50</v>
      </c>
      <c r="C12" s="13">
        <v>89</v>
      </c>
      <c r="D12" s="13">
        <v>4000</v>
      </c>
      <c r="E12" s="13">
        <v>4450</v>
      </c>
      <c r="F12" s="14">
        <v>139</v>
      </c>
      <c r="G12" s="13">
        <v>8450</v>
      </c>
      <c r="H12" s="18"/>
      <c r="J12" s="2">
        <f>B12*80-D12</f>
        <v>0</v>
      </c>
      <c r="K12" s="2">
        <f>C12*50-E12</f>
        <v>0</v>
      </c>
      <c r="L12" s="2">
        <f>J12+K12-G12</f>
        <v>-8450</v>
      </c>
    </row>
    <row r="13" s="2" customFormat="1" ht="15.0" customHeight="1" x14ac:dyDescent="0.15" spans="1:12">
      <c r="A13" s="16" t="s">
        <v>20</v>
      </c>
      <c r="B13" s="13">
        <v>132</v>
      </c>
      <c r="C13" s="13">
        <v>174</v>
      </c>
      <c r="D13" s="13">
        <v>10560</v>
      </c>
      <c r="E13" s="13">
        <v>9050</v>
      </c>
      <c r="F13" s="14">
        <v>306</v>
      </c>
      <c r="G13" s="13">
        <v>19610</v>
      </c>
      <c r="H13" s="18" t="s">
        <v>34</v>
      </c>
      <c r="J13" s="2">
        <f>B13*80-D13</f>
        <v>0</v>
      </c>
      <c r="K13" s="2">
        <f>C13*50-E13</f>
        <v>-350</v>
      </c>
      <c r="L13" s="2">
        <f>J13+K13-G13</f>
        <v>-19960</v>
      </c>
    </row>
    <row r="14" s="2" customFormat="1" ht="15.0" customHeight="1" x14ac:dyDescent="0.15" spans="1:12">
      <c r="A14" s="16" t="s">
        <v>18</v>
      </c>
      <c r="B14" s="13">
        <v>83</v>
      </c>
      <c r="C14" s="13">
        <v>143</v>
      </c>
      <c r="D14" s="13">
        <v>6640</v>
      </c>
      <c r="E14" s="13">
        <v>7150</v>
      </c>
      <c r="F14" s="14">
        <v>226</v>
      </c>
      <c r="G14" s="13">
        <v>13790</v>
      </c>
      <c r="H14" s="17"/>
      <c r="J14" s="2">
        <f>B14*80-D14</f>
        <v>0</v>
      </c>
      <c r="K14" s="2">
        <f>C14*50-E14</f>
        <v>0</v>
      </c>
      <c r="L14" s="2">
        <f>J14+K14-G14</f>
        <v>-13790</v>
      </c>
    </row>
    <row r="15" s="2" customFormat="1" ht="15.0" customHeight="1" x14ac:dyDescent="0.15" spans="1:12">
      <c r="A15" s="16" t="s">
        <v>16</v>
      </c>
      <c r="B15" s="13">
        <v>36</v>
      </c>
      <c r="C15" s="13">
        <v>73</v>
      </c>
      <c r="D15" s="13">
        <v>2880</v>
      </c>
      <c r="E15" s="13">
        <v>3650</v>
      </c>
      <c r="F15" s="14">
        <v>109</v>
      </c>
      <c r="G15" s="13">
        <v>6530</v>
      </c>
      <c r="H15" s="17"/>
      <c r="J15" s="2">
        <f>B15*80-D15</f>
        <v>0</v>
      </c>
      <c r="K15" s="2">
        <f>C15*50-E15</f>
        <v>0</v>
      </c>
      <c r="L15" s="2">
        <f>J15+K15-G15</f>
        <v>-6530</v>
      </c>
    </row>
    <row r="16" s="2" customFormat="1" ht="15.0" customHeight="1" x14ac:dyDescent="0.15" spans="1:12">
      <c r="A16" s="16" t="s">
        <v>25</v>
      </c>
      <c r="B16" s="13">
        <v>25</v>
      </c>
      <c r="C16" s="13">
        <v>23</v>
      </c>
      <c r="D16" s="13">
        <v>2000</v>
      </c>
      <c r="E16" s="13">
        <v>1150</v>
      </c>
      <c r="F16" s="14">
        <v>48</v>
      </c>
      <c r="G16" s="13">
        <v>3150</v>
      </c>
      <c r="H16" s="19"/>
      <c r="J16" s="2">
        <f>B16*80-D16</f>
        <v>0</v>
      </c>
      <c r="K16" s="2">
        <f>C16*50-E16</f>
        <v>0</v>
      </c>
      <c r="L16" s="2">
        <f>J16+K16-G16</f>
        <v>-3150</v>
      </c>
    </row>
    <row r="17" s="2" customFormat="1" ht="15.0" customHeight="1" x14ac:dyDescent="0.15" spans="1:12">
      <c r="A17" s="16" t="s">
        <v>15</v>
      </c>
      <c r="B17" s="13">
        <v>32</v>
      </c>
      <c r="C17" s="13">
        <v>70</v>
      </c>
      <c r="D17" s="13">
        <v>2560</v>
      </c>
      <c r="E17" s="13">
        <v>3500</v>
      </c>
      <c r="F17" s="14">
        <v>102</v>
      </c>
      <c r="G17" s="13">
        <v>6060</v>
      </c>
      <c r="H17" s="19"/>
      <c r="J17" s="2">
        <f>B17*80-D17</f>
        <v>0</v>
      </c>
      <c r="K17" s="2">
        <f>C17*50-E17</f>
        <v>0</v>
      </c>
      <c r="L17" s="2">
        <f>J17+K17-G17</f>
        <v>-6060</v>
      </c>
    </row>
    <row r="18" s="2" customFormat="1" ht="15.0" customHeight="1" x14ac:dyDescent="0.15" spans="1:12">
      <c r="A18" s="20" t="s">
        <v>26</v>
      </c>
      <c r="B18" s="21">
        <f>SUM(B4:B17)</f>
        <v>1059</v>
      </c>
      <c r="C18" s="21">
        <f>SUM(C4:C17)</f>
        <v>1853</v>
      </c>
      <c r="D18" s="21">
        <f>SUM(D4:D17)</f>
        <v>84720</v>
      </c>
      <c r="E18" s="21">
        <f>SUM(E4:E17)</f>
        <v>93050</v>
      </c>
      <c r="F18" s="22">
        <f>SUM(F4:F17)</f>
        <v>2912</v>
      </c>
      <c r="G18" s="23">
        <f>SUM(G4:G17)</f>
        <v>177770</v>
      </c>
      <c r="H18" s="17"/>
      <c r="J18" s="2">
        <f>B18*80-D18</f>
        <v>0</v>
      </c>
      <c r="K18" s="2">
        <f>C18*50-E18</f>
        <v>-400</v>
      </c>
      <c r="L18" s="2">
        <f>J18+K18-G18</f>
        <v>-178170</v>
      </c>
    </row>
    <row r="19" s="2" customFormat="1" ht="28.0" customHeight="1" x14ac:dyDescent="0.15" spans="1:8">
      <c r="A19" s="165" t="s">
        <v>35</v>
      </c>
      <c r="B19" s="165"/>
      <c r="C19" s="165"/>
      <c r="D19" s="165"/>
      <c r="E19" s="165"/>
      <c r="F19" s="165"/>
      <c r="G19" s="165"/>
      <c r="H19" s="165"/>
    </row>
    <row r="20" s="3" customFormat="1" ht="24.0" customHeight="1" x14ac:dyDescent="0.15" spans="1:8">
      <c r="A20" s="164" t="s">
        <v>36</v>
      </c>
      <c r="B20" s="164"/>
      <c r="C20" s="164"/>
      <c r="D20" s="164"/>
      <c r="E20" s="164"/>
      <c r="F20" s="164"/>
      <c r="G20" s="164"/>
      <c r="H20" s="164"/>
    </row>
    <row r="21" ht="46.0" customHeight="1" x14ac:dyDescent="0.15" spans="1:8">
      <c r="A21" s="110" t="s">
        <v>37</v>
      </c>
      <c r="B21" s="110"/>
      <c r="C21" s="110"/>
      <c r="D21" s="110"/>
      <c r="E21" s="110"/>
      <c r="F21" s="110"/>
      <c r="G21" s="110"/>
      <c r="H21" s="110"/>
    </row>
  </sheetData>
  <mergeCells count="5">
    <mergeCell ref="A1:H1"/>
    <mergeCell ref="A2:H2"/>
    <mergeCell ref="A19:H19"/>
    <mergeCell ref="A20:H20"/>
    <mergeCell ref="A21:H21"/>
  </mergeCells>
  <phoneticPr fontId="0" type="noConversion"/>
  <printOptions horizontalCentered="1" verticalCentered="1"/>
  <pageMargins left="0.7082447761625756" right="0.7082447761625756" top="0.904748008007139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</dc:creator>
  <cp:lastModifiedBy>user</cp:lastModifiedBy>
  <cp:revision>0</cp:revision>
  <cp:lastPrinted>2020-04-23T03:04:00Z</cp:lastPrinted>
  <dcterms:created xsi:type="dcterms:W3CDTF">2019-09-23T09:47:00Z</dcterms:created>
  <dcterms:modified xsi:type="dcterms:W3CDTF">2023-11-23T09:19:36Z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2052-12.1.0.15374</vt:lpwstr>
  </property>
  <property fmtid="{D5CDD505-2E9C-101B-9397-08002B2CF9AE}" pid="3" name="ICV">
    <vt:lpwstr>9A4D2896FE5E4D54B0A65BCEC36A926D</vt:lpwstr>
  </property>
</Properties>
</file>