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项目表" sheetId="1" r:id="rId1"/>
  </sheets>
  <definedNames>
    <definedName name="_xlnm._FilterDatabase" localSheetId="0" hidden="1">'项目表'!$A$3:$O$28</definedName>
  </definedNames>
  <calcPr fullCalcOnLoad="1"/>
</workbook>
</file>

<file path=xl/sharedStrings.xml><?xml version="1.0" encoding="utf-8"?>
<sst xmlns="http://schemas.openxmlformats.org/spreadsheetml/2006/main" count="184" uniqueCount="86">
  <si>
    <t>乡镇</t>
  </si>
  <si>
    <t>荣山镇</t>
  </si>
  <si>
    <t>宝轮镇</t>
  </si>
  <si>
    <t>三堆镇</t>
  </si>
  <si>
    <t>雪峰街道</t>
  </si>
  <si>
    <t>嘉陵街道</t>
  </si>
  <si>
    <t>龙潭乡</t>
  </si>
  <si>
    <t>白朝乡</t>
  </si>
  <si>
    <t>金洞乡</t>
  </si>
  <si>
    <t>上西街道</t>
  </si>
  <si>
    <t>广元市利州区2020年第二批市级财政专项扶贫资金项目计划表</t>
  </si>
  <si>
    <t>序号</t>
  </si>
  <si>
    <t>项目类别和名称</t>
  </si>
  <si>
    <t>建设任务</t>
  </si>
  <si>
    <t>项目计划投资（万元）</t>
  </si>
  <si>
    <t>资金使用监管责任单位</t>
  </si>
  <si>
    <t>项目实施责任单位</t>
  </si>
  <si>
    <t>扶贫成效</t>
  </si>
  <si>
    <t>实施地点</t>
  </si>
  <si>
    <t>建设规模及内容</t>
  </si>
  <si>
    <t>建设标准</t>
  </si>
  <si>
    <t>建设进度计划</t>
  </si>
  <si>
    <t>总投资</t>
  </si>
  <si>
    <t>财政专项资金</t>
  </si>
  <si>
    <t>整合资金</t>
  </si>
  <si>
    <t>自筹资金</t>
  </si>
  <si>
    <t>惠及贫困村（个）</t>
  </si>
  <si>
    <t>惠及贫困户（户）</t>
  </si>
  <si>
    <t>总计</t>
  </si>
  <si>
    <t>一、基础设施</t>
  </si>
  <si>
    <t>1、道路水毁项目</t>
  </si>
  <si>
    <t>嘉陵街道办事处</t>
  </si>
  <si>
    <t>道路水毁项目</t>
  </si>
  <si>
    <t>大塘村村道公路</t>
  </si>
  <si>
    <t>路面破除、修复113m*4.5m*0.18m</t>
  </si>
  <si>
    <t>C25砼路面</t>
  </si>
  <si>
    <t>2020年11月完成</t>
  </si>
  <si>
    <t>区交通运输局</t>
  </si>
  <si>
    <t>三颗村千三路</t>
  </si>
  <si>
    <t>路面破除、修复
（50+50m+12m)*4.5m*0.18m
24m*4.5m*0.18m</t>
  </si>
  <si>
    <t>虎星村千虎路</t>
  </si>
  <si>
    <t>路面破除、修复52m*4.5m*0.18m</t>
  </si>
  <si>
    <t>星明村村道公路</t>
  </si>
  <si>
    <t>村道路面维修整治路面500立方</t>
  </si>
  <si>
    <t>分水村村道公路</t>
  </si>
  <si>
    <t>村道路面维修整治路面180立方</t>
  </si>
  <si>
    <t>龙洞村村道公路</t>
  </si>
  <si>
    <t>王家河长280米，宽3.5米厚0.2米计196立方</t>
  </si>
  <si>
    <t>松柏村村道公路</t>
  </si>
  <si>
    <t>柴林子至村委会220米宽4.5米厚0.2米计198立方</t>
  </si>
  <si>
    <t>清河村村道公路</t>
  </si>
  <si>
    <t>路面长290米，宽3.5米，厚0.18米计182.7立方；</t>
  </si>
  <si>
    <t>天峰村村道公路</t>
  </si>
  <si>
    <t>路面长220米，宽3.5米，厚0.2米计154立方</t>
  </si>
  <si>
    <t>凉水村村道公路</t>
  </si>
  <si>
    <t>村道路面修复91方</t>
  </si>
  <si>
    <t>马口村村道公路</t>
  </si>
  <si>
    <t>村道路面修复73方</t>
  </si>
  <si>
    <t>渔洞村村道公路</t>
  </si>
  <si>
    <t>村道破损140m，道路垮方38.5m，路基悬空40m</t>
  </si>
  <si>
    <t>C25砼路面、C20片石砼挡墙</t>
  </si>
  <si>
    <t>左家村村道公路</t>
  </si>
  <si>
    <t>路面破损600平方米，维修整治。</t>
  </si>
  <si>
    <t>中口村村道公路</t>
  </si>
  <si>
    <t>破损水泥路面修补2.5公里，4.5米，0.12米厚C30砼加铺，C20片石砼280方</t>
  </si>
  <si>
    <t>C30砼路面、C20片石砼挡墙</t>
  </si>
  <si>
    <t>浩口村村道公路</t>
  </si>
  <si>
    <t>恢复C20片石砼挡墙138方，路面13.68方，1.5*3米钢筋砼暗板一处</t>
  </si>
  <si>
    <t>C25砼路面、C20片石砼挡墙、钢筋砼暗板1处</t>
  </si>
  <si>
    <t>泡石村村道公路</t>
  </si>
  <si>
    <t>C25砼水泥路面600平方</t>
  </si>
  <si>
    <t>大广村村道公路</t>
  </si>
  <si>
    <t>水泥路面修补54.5方</t>
  </si>
  <si>
    <t>回民村村道公路</t>
  </si>
  <si>
    <t>回民村道路面破损612㎡</t>
  </si>
  <si>
    <t>曙光村村道</t>
  </si>
  <si>
    <t>曙-青路沥青路面破损960.3㎡</t>
  </si>
  <si>
    <t>二、产业发展</t>
  </si>
  <si>
    <t>1、种植业</t>
  </si>
  <si>
    <t>笋用竹</t>
  </si>
  <si>
    <t>和平村樊家坪、冯家梁及庙包</t>
  </si>
  <si>
    <t>栽植方竹568亩。</t>
  </si>
  <si>
    <t>规格：每亩74株，每竹购买和栽植按5元计算，行距3m*3m，地径0.8cm。</t>
  </si>
  <si>
    <t>2020年11月底前</t>
  </si>
  <si>
    <t>区林业局</t>
  </si>
  <si>
    <t>荣山镇人民政府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</si>
</sst>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0"/>
    </font>
    <font>
      <sz val="10"/>
      <color indexed="8"/>
      <name val="黑体"/>
      <family val="0"/>
    </font>
    <font>
      <sz val="10"/>
      <name val="宋体"/>
      <family val="0"/>
    </font>
    <font>
      <sz val="10"/>
      <name val="黑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9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2" xfId="65"/>
    <cellStyle name="常规 2 2" xfId="66"/>
    <cellStyle name="常规 3" xfId="67"/>
    <cellStyle name="常规 4" xfId="68"/>
    <cellStyle name="常规 5" xfId="69"/>
    <cellStyle name="常规 5 2" xfId="70"/>
    <cellStyle name="常规 6" xfId="71"/>
    <cellStyle name="常规 7" xfId="72"/>
    <cellStyle name="Hyperlink" xfId="73"/>
    <cellStyle name="好" xfId="74"/>
    <cellStyle name="好 2" xfId="75"/>
    <cellStyle name="汇总" xfId="76"/>
    <cellStyle name="汇总 2" xfId="77"/>
    <cellStyle name="Currency" xfId="78"/>
    <cellStyle name="Currency [0]" xfId="79"/>
    <cellStyle name="计算" xfId="80"/>
    <cellStyle name="计算 2" xfId="81"/>
    <cellStyle name="检查单元格" xfId="82"/>
    <cellStyle name="检查单元格 2" xfId="83"/>
    <cellStyle name="解释性文本" xfId="84"/>
    <cellStyle name="解释性文本 2" xfId="85"/>
    <cellStyle name="警告文本" xfId="86"/>
    <cellStyle name="警告文本 2" xfId="87"/>
    <cellStyle name="链接单元格" xfId="88"/>
    <cellStyle name="链接单元格 2" xfId="89"/>
    <cellStyle name="Comma" xfId="90"/>
    <cellStyle name="Comma [0]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Followed Hyperlink" xfId="110"/>
    <cellStyle name="注释" xfId="111"/>
    <cellStyle name="注释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workbookViewId="0" topLeftCell="A1">
      <selection activeCell="M13" sqref="M13"/>
    </sheetView>
  </sheetViews>
  <sheetFormatPr defaultColWidth="8.875" defaultRowHeight="13.5"/>
  <cols>
    <col min="1" max="1" width="4.625" style="3" customWidth="1"/>
    <col min="2" max="2" width="14.625" style="3" customWidth="1"/>
    <col min="3" max="3" width="15.25390625" style="3" customWidth="1"/>
    <col min="4" max="4" width="14.00390625" style="4" customWidth="1"/>
    <col min="5" max="5" width="24.375" style="3" customWidth="1"/>
    <col min="6" max="6" width="21.00390625" style="4" customWidth="1"/>
    <col min="7" max="7" width="15.75390625" style="3" customWidth="1"/>
    <col min="8" max="8" width="8.00390625" style="3" customWidth="1"/>
    <col min="9" max="10" width="8.375" style="3" customWidth="1"/>
    <col min="11" max="11" width="8.125" style="5" customWidth="1"/>
    <col min="12" max="12" width="12.875" style="3" customWidth="1"/>
    <col min="13" max="13" width="10.00390625" style="3" customWidth="1"/>
    <col min="14" max="15" width="8.25390625" style="3" customWidth="1"/>
    <col min="16" max="16384" width="8.875" style="1" customWidth="1"/>
  </cols>
  <sheetData>
    <row r="1" spans="1:15" ht="45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2" customFormat="1" ht="30.75" customHeight="1">
      <c r="A2" s="25" t="s">
        <v>11</v>
      </c>
      <c r="B2" s="25" t="s">
        <v>0</v>
      </c>
      <c r="C2" s="24" t="s">
        <v>12</v>
      </c>
      <c r="D2" s="24" t="s">
        <v>13</v>
      </c>
      <c r="E2" s="24"/>
      <c r="F2" s="24"/>
      <c r="G2" s="24"/>
      <c r="H2" s="24" t="s">
        <v>14</v>
      </c>
      <c r="I2" s="24"/>
      <c r="J2" s="24"/>
      <c r="K2" s="24"/>
      <c r="L2" s="24" t="s">
        <v>15</v>
      </c>
      <c r="M2" s="26" t="s">
        <v>16</v>
      </c>
      <c r="N2" s="24" t="s">
        <v>17</v>
      </c>
      <c r="O2" s="24"/>
    </row>
    <row r="3" spans="1:15" s="2" customFormat="1" ht="24">
      <c r="A3" s="25"/>
      <c r="B3" s="25"/>
      <c r="C3" s="24"/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22" t="s">
        <v>25</v>
      </c>
      <c r="L3" s="24"/>
      <c r="M3" s="27"/>
      <c r="N3" s="7" t="s">
        <v>26</v>
      </c>
      <c r="O3" s="7" t="s">
        <v>27</v>
      </c>
    </row>
    <row r="4" spans="1:15" s="2" customFormat="1" ht="24.75" customHeight="1">
      <c r="A4" s="6"/>
      <c r="B4" s="6"/>
      <c r="C4" s="8" t="s">
        <v>28</v>
      </c>
      <c r="D4" s="8"/>
      <c r="E4" s="9"/>
      <c r="F4" s="8"/>
      <c r="G4" s="8"/>
      <c r="H4" s="8">
        <f aca="true" t="shared" si="0" ref="H4:O4">H5+H26</f>
        <v>381.5</v>
      </c>
      <c r="I4" s="8">
        <f t="shared" si="0"/>
        <v>240</v>
      </c>
      <c r="J4" s="8">
        <f t="shared" si="0"/>
        <v>0</v>
      </c>
      <c r="K4" s="8">
        <f t="shared" si="0"/>
        <v>141.55</v>
      </c>
      <c r="L4" s="8">
        <f t="shared" si="0"/>
        <v>0</v>
      </c>
      <c r="M4" s="8">
        <f t="shared" si="0"/>
        <v>0</v>
      </c>
      <c r="N4" s="8">
        <f t="shared" si="0"/>
        <v>20</v>
      </c>
      <c r="O4" s="8">
        <f t="shared" si="0"/>
        <v>349</v>
      </c>
    </row>
    <row r="5" spans="1:15" s="2" customFormat="1" ht="24.75" customHeight="1">
      <c r="A5" s="6"/>
      <c r="B5" s="6"/>
      <c r="C5" s="8" t="s">
        <v>29</v>
      </c>
      <c r="D5" s="8"/>
      <c r="E5" s="9"/>
      <c r="F5" s="10"/>
      <c r="G5" s="10"/>
      <c r="H5" s="8">
        <v>328.5</v>
      </c>
      <c r="I5" s="8">
        <v>219</v>
      </c>
      <c r="J5" s="8">
        <v>0</v>
      </c>
      <c r="K5" s="8">
        <v>109.55</v>
      </c>
      <c r="L5" s="8"/>
      <c r="M5" s="8"/>
      <c r="N5" s="8">
        <v>19</v>
      </c>
      <c r="O5" s="8">
        <v>324</v>
      </c>
    </row>
    <row r="6" spans="1:15" s="2" customFormat="1" ht="24.75" customHeight="1">
      <c r="A6" s="6"/>
      <c r="B6" s="6"/>
      <c r="C6" s="8" t="s">
        <v>30</v>
      </c>
      <c r="D6" s="8"/>
      <c r="E6" s="9"/>
      <c r="F6" s="10"/>
      <c r="G6" s="10"/>
      <c r="H6" s="8">
        <f>SUM(H7:H25)</f>
        <v>328.5</v>
      </c>
      <c r="I6" s="8">
        <f>SUM(I7:I25)</f>
        <v>219</v>
      </c>
      <c r="J6" s="8">
        <f>SUM(J7:J25)</f>
        <v>0</v>
      </c>
      <c r="K6" s="8">
        <f>SUM(K7:K25)</f>
        <v>109.55</v>
      </c>
      <c r="L6" s="8"/>
      <c r="M6" s="8"/>
      <c r="N6" s="8">
        <f>SUM(N7:N25)</f>
        <v>19</v>
      </c>
      <c r="O6" s="8">
        <f>SUM(O7:O25)</f>
        <v>324</v>
      </c>
    </row>
    <row r="7" spans="1:15" s="2" customFormat="1" ht="24.75" customHeight="1">
      <c r="A7" s="6">
        <v>1</v>
      </c>
      <c r="B7" s="11" t="s">
        <v>31</v>
      </c>
      <c r="C7" s="12" t="s">
        <v>32</v>
      </c>
      <c r="D7" s="12" t="s">
        <v>33</v>
      </c>
      <c r="E7" s="11" t="s">
        <v>34</v>
      </c>
      <c r="F7" s="10" t="s">
        <v>35</v>
      </c>
      <c r="G7" s="10" t="s">
        <v>36</v>
      </c>
      <c r="H7" s="8">
        <f aca="true" t="shared" si="1" ref="H7:H25">I7*1.5</f>
        <v>7.949999999999999</v>
      </c>
      <c r="I7" s="11">
        <v>5.3</v>
      </c>
      <c r="J7" s="8">
        <v>0</v>
      </c>
      <c r="K7" s="11">
        <v>2.65</v>
      </c>
      <c r="L7" s="8" t="s">
        <v>37</v>
      </c>
      <c r="M7" s="11" t="s">
        <v>5</v>
      </c>
      <c r="N7" s="8">
        <v>1</v>
      </c>
      <c r="O7" s="8">
        <v>11</v>
      </c>
    </row>
    <row r="8" spans="1:15" s="2" customFormat="1" ht="24.75" customHeight="1">
      <c r="A8" s="6">
        <v>2</v>
      </c>
      <c r="B8" s="11" t="s">
        <v>31</v>
      </c>
      <c r="C8" s="11" t="s">
        <v>32</v>
      </c>
      <c r="D8" s="11" t="s">
        <v>38</v>
      </c>
      <c r="E8" s="11" t="s">
        <v>39</v>
      </c>
      <c r="F8" s="10" t="s">
        <v>35</v>
      </c>
      <c r="G8" s="10" t="s">
        <v>36</v>
      </c>
      <c r="H8" s="8">
        <f t="shared" si="1"/>
        <v>7.800000000000001</v>
      </c>
      <c r="I8" s="11">
        <v>5.2</v>
      </c>
      <c r="J8" s="8">
        <v>0</v>
      </c>
      <c r="K8" s="11">
        <v>2.6</v>
      </c>
      <c r="L8" s="8" t="s">
        <v>37</v>
      </c>
      <c r="M8" s="11" t="s">
        <v>5</v>
      </c>
      <c r="N8" s="8">
        <v>1</v>
      </c>
      <c r="O8" s="8">
        <v>18</v>
      </c>
    </row>
    <row r="9" spans="1:15" s="2" customFormat="1" ht="24.75" customHeight="1">
      <c r="A9" s="6">
        <v>3</v>
      </c>
      <c r="B9" s="11" t="s">
        <v>31</v>
      </c>
      <c r="C9" s="12" t="s">
        <v>32</v>
      </c>
      <c r="D9" s="12" t="s">
        <v>40</v>
      </c>
      <c r="E9" s="11" t="s">
        <v>41</v>
      </c>
      <c r="F9" s="10" t="s">
        <v>35</v>
      </c>
      <c r="G9" s="10" t="s">
        <v>36</v>
      </c>
      <c r="H9" s="8">
        <f t="shared" si="1"/>
        <v>4.5</v>
      </c>
      <c r="I9" s="11">
        <v>3</v>
      </c>
      <c r="J9" s="8">
        <f>SUM(J10:J30)</f>
        <v>0</v>
      </c>
      <c r="K9" s="11">
        <v>1.5</v>
      </c>
      <c r="L9" s="8" t="s">
        <v>37</v>
      </c>
      <c r="M9" s="11" t="s">
        <v>5</v>
      </c>
      <c r="N9" s="8">
        <v>1</v>
      </c>
      <c r="O9" s="8">
        <v>21</v>
      </c>
    </row>
    <row r="10" spans="1:15" s="2" customFormat="1" ht="24.75" customHeight="1">
      <c r="A10" s="6">
        <v>4</v>
      </c>
      <c r="B10" s="11" t="s">
        <v>7</v>
      </c>
      <c r="C10" s="11" t="s">
        <v>32</v>
      </c>
      <c r="D10" s="11" t="s">
        <v>42</v>
      </c>
      <c r="E10" s="11" t="s">
        <v>43</v>
      </c>
      <c r="F10" s="10" t="s">
        <v>35</v>
      </c>
      <c r="G10" s="10" t="s">
        <v>36</v>
      </c>
      <c r="H10" s="8">
        <f t="shared" si="1"/>
        <v>41.25</v>
      </c>
      <c r="I10" s="11">
        <v>27.5</v>
      </c>
      <c r="J10" s="8">
        <v>0</v>
      </c>
      <c r="K10" s="11">
        <v>13.75</v>
      </c>
      <c r="L10" s="8" t="s">
        <v>37</v>
      </c>
      <c r="M10" s="11" t="s">
        <v>7</v>
      </c>
      <c r="N10" s="8">
        <v>1</v>
      </c>
      <c r="O10" s="8">
        <v>23</v>
      </c>
    </row>
    <row r="11" spans="1:15" s="2" customFormat="1" ht="24.75" customHeight="1">
      <c r="A11" s="6">
        <v>5</v>
      </c>
      <c r="B11" s="11" t="s">
        <v>7</v>
      </c>
      <c r="C11" s="12" t="s">
        <v>32</v>
      </c>
      <c r="D11" s="11" t="s">
        <v>44</v>
      </c>
      <c r="E11" s="11" t="s">
        <v>45</v>
      </c>
      <c r="F11" s="10" t="s">
        <v>35</v>
      </c>
      <c r="G11" s="10" t="s">
        <v>36</v>
      </c>
      <c r="H11" s="8">
        <f t="shared" si="1"/>
        <v>12.450000000000001</v>
      </c>
      <c r="I11" s="11">
        <v>8.3</v>
      </c>
      <c r="J11" s="8">
        <v>0</v>
      </c>
      <c r="K11" s="11">
        <v>4.15</v>
      </c>
      <c r="L11" s="8" t="s">
        <v>37</v>
      </c>
      <c r="M11" s="11" t="s">
        <v>7</v>
      </c>
      <c r="N11" s="8">
        <v>1</v>
      </c>
      <c r="O11" s="8">
        <v>26</v>
      </c>
    </row>
    <row r="12" spans="1:15" s="2" customFormat="1" ht="24.75" customHeight="1">
      <c r="A12" s="6">
        <v>6</v>
      </c>
      <c r="B12" s="11" t="s">
        <v>8</v>
      </c>
      <c r="C12" s="11" t="s">
        <v>32</v>
      </c>
      <c r="D12" s="12" t="s">
        <v>46</v>
      </c>
      <c r="E12" s="11" t="s">
        <v>47</v>
      </c>
      <c r="F12" s="10" t="s">
        <v>35</v>
      </c>
      <c r="G12" s="10" t="s">
        <v>36</v>
      </c>
      <c r="H12" s="8">
        <f t="shared" si="1"/>
        <v>15.600000000000001</v>
      </c>
      <c r="I12" s="11">
        <v>10.4</v>
      </c>
      <c r="J12" s="8">
        <f>SUM(J13:J33)</f>
        <v>0</v>
      </c>
      <c r="K12" s="11">
        <v>5.2</v>
      </c>
      <c r="L12" s="8" t="s">
        <v>37</v>
      </c>
      <c r="M12" s="11" t="s">
        <v>8</v>
      </c>
      <c r="N12" s="8">
        <v>1</v>
      </c>
      <c r="O12" s="8">
        <v>19</v>
      </c>
    </row>
    <row r="13" spans="1:15" s="2" customFormat="1" ht="24.75" customHeight="1">
      <c r="A13" s="6">
        <v>7</v>
      </c>
      <c r="B13" s="11" t="s">
        <v>8</v>
      </c>
      <c r="C13" s="12" t="s">
        <v>32</v>
      </c>
      <c r="D13" s="12" t="s">
        <v>48</v>
      </c>
      <c r="E13" s="11" t="s">
        <v>49</v>
      </c>
      <c r="F13" s="10" t="s">
        <v>35</v>
      </c>
      <c r="G13" s="10" t="s">
        <v>36</v>
      </c>
      <c r="H13" s="8">
        <f t="shared" si="1"/>
        <v>15.75</v>
      </c>
      <c r="I13" s="11">
        <v>10.5</v>
      </c>
      <c r="J13" s="8">
        <v>0</v>
      </c>
      <c r="K13" s="11">
        <v>5.25</v>
      </c>
      <c r="L13" s="8" t="s">
        <v>37</v>
      </c>
      <c r="M13" s="11" t="s">
        <v>8</v>
      </c>
      <c r="N13" s="8">
        <v>1</v>
      </c>
      <c r="O13" s="8">
        <v>20</v>
      </c>
    </row>
    <row r="14" spans="1:15" s="2" customFormat="1" ht="24.75" customHeight="1">
      <c r="A14" s="6">
        <v>8</v>
      </c>
      <c r="B14" s="11" t="s">
        <v>8</v>
      </c>
      <c r="C14" s="11" t="s">
        <v>32</v>
      </c>
      <c r="D14" s="12" t="s">
        <v>50</v>
      </c>
      <c r="E14" s="11" t="s">
        <v>51</v>
      </c>
      <c r="F14" s="10" t="s">
        <v>35</v>
      </c>
      <c r="G14" s="10" t="s">
        <v>36</v>
      </c>
      <c r="H14" s="8">
        <f t="shared" si="1"/>
        <v>14.549999999999999</v>
      </c>
      <c r="I14" s="11">
        <v>9.7</v>
      </c>
      <c r="J14" s="8">
        <v>0</v>
      </c>
      <c r="K14" s="11">
        <v>4.85</v>
      </c>
      <c r="L14" s="8" t="s">
        <v>37</v>
      </c>
      <c r="M14" s="11" t="s">
        <v>8</v>
      </c>
      <c r="N14" s="8">
        <v>1</v>
      </c>
      <c r="O14" s="8">
        <v>19</v>
      </c>
    </row>
    <row r="15" spans="1:15" s="2" customFormat="1" ht="24.75" customHeight="1">
      <c r="A15" s="6">
        <v>9</v>
      </c>
      <c r="B15" s="11" t="s">
        <v>8</v>
      </c>
      <c r="C15" s="12" t="s">
        <v>32</v>
      </c>
      <c r="D15" s="11" t="s">
        <v>52</v>
      </c>
      <c r="E15" s="11" t="s">
        <v>53</v>
      </c>
      <c r="F15" s="10" t="s">
        <v>35</v>
      </c>
      <c r="G15" s="10" t="s">
        <v>36</v>
      </c>
      <c r="H15" s="8">
        <f t="shared" si="1"/>
        <v>12.899999999999999</v>
      </c>
      <c r="I15" s="11">
        <v>8.6</v>
      </c>
      <c r="J15" s="8">
        <f>SUM(J16:J36)</f>
        <v>0</v>
      </c>
      <c r="K15" s="11">
        <v>4.3</v>
      </c>
      <c r="L15" s="8" t="s">
        <v>37</v>
      </c>
      <c r="M15" s="11" t="s">
        <v>8</v>
      </c>
      <c r="N15" s="8">
        <v>1</v>
      </c>
      <c r="O15" s="8">
        <v>18</v>
      </c>
    </row>
    <row r="16" spans="1:15" s="2" customFormat="1" ht="24.75" customHeight="1">
      <c r="A16" s="6">
        <v>10</v>
      </c>
      <c r="B16" s="11" t="s">
        <v>3</v>
      </c>
      <c r="C16" s="11" t="s">
        <v>32</v>
      </c>
      <c r="D16" s="11" t="s">
        <v>54</v>
      </c>
      <c r="E16" s="11" t="s">
        <v>55</v>
      </c>
      <c r="F16" s="10" t="s">
        <v>35</v>
      </c>
      <c r="G16" s="10" t="s">
        <v>36</v>
      </c>
      <c r="H16" s="8">
        <f t="shared" si="1"/>
        <v>7.5</v>
      </c>
      <c r="I16" s="11">
        <v>5</v>
      </c>
      <c r="J16" s="8">
        <v>0</v>
      </c>
      <c r="K16" s="11">
        <v>2.5</v>
      </c>
      <c r="L16" s="8" t="s">
        <v>37</v>
      </c>
      <c r="M16" s="11" t="s">
        <v>3</v>
      </c>
      <c r="N16" s="8">
        <v>1</v>
      </c>
      <c r="O16" s="8">
        <v>11</v>
      </c>
    </row>
    <row r="17" spans="1:15" s="2" customFormat="1" ht="24.75" customHeight="1">
      <c r="A17" s="6">
        <v>11</v>
      </c>
      <c r="B17" s="11" t="s">
        <v>3</v>
      </c>
      <c r="C17" s="12" t="s">
        <v>32</v>
      </c>
      <c r="D17" s="11" t="s">
        <v>56</v>
      </c>
      <c r="E17" s="11" t="s">
        <v>57</v>
      </c>
      <c r="F17" s="10" t="s">
        <v>35</v>
      </c>
      <c r="G17" s="10" t="s">
        <v>36</v>
      </c>
      <c r="H17" s="8">
        <f t="shared" si="1"/>
        <v>6</v>
      </c>
      <c r="I17" s="11">
        <v>4</v>
      </c>
      <c r="J17" s="8">
        <v>0</v>
      </c>
      <c r="K17" s="11">
        <v>2</v>
      </c>
      <c r="L17" s="8" t="s">
        <v>37</v>
      </c>
      <c r="M17" s="11" t="s">
        <v>3</v>
      </c>
      <c r="N17" s="8">
        <v>1</v>
      </c>
      <c r="O17" s="8">
        <v>9</v>
      </c>
    </row>
    <row r="18" spans="1:15" s="2" customFormat="1" ht="24.75" customHeight="1">
      <c r="A18" s="6">
        <v>12</v>
      </c>
      <c r="B18" s="11" t="s">
        <v>3</v>
      </c>
      <c r="C18" s="11" t="s">
        <v>32</v>
      </c>
      <c r="D18" s="11" t="s">
        <v>58</v>
      </c>
      <c r="E18" s="11" t="s">
        <v>59</v>
      </c>
      <c r="F18" s="10" t="s">
        <v>60</v>
      </c>
      <c r="G18" s="10" t="s">
        <v>36</v>
      </c>
      <c r="H18" s="8">
        <f t="shared" si="1"/>
        <v>22.5</v>
      </c>
      <c r="I18" s="11">
        <v>15</v>
      </c>
      <c r="J18" s="8">
        <f>SUM(J19:J39)</f>
        <v>0</v>
      </c>
      <c r="K18" s="11">
        <v>7.5</v>
      </c>
      <c r="L18" s="8" t="s">
        <v>37</v>
      </c>
      <c r="M18" s="11" t="s">
        <v>3</v>
      </c>
      <c r="N18" s="8">
        <v>1</v>
      </c>
      <c r="O18" s="8">
        <v>21</v>
      </c>
    </row>
    <row r="19" spans="1:15" s="2" customFormat="1" ht="24.75" customHeight="1">
      <c r="A19" s="6">
        <v>13</v>
      </c>
      <c r="B19" s="11" t="s">
        <v>2</v>
      </c>
      <c r="C19" s="12" t="s">
        <v>32</v>
      </c>
      <c r="D19" s="13" t="s">
        <v>61</v>
      </c>
      <c r="E19" s="13" t="s">
        <v>62</v>
      </c>
      <c r="F19" s="10" t="s">
        <v>35</v>
      </c>
      <c r="G19" s="10" t="s">
        <v>36</v>
      </c>
      <c r="H19" s="8">
        <f t="shared" si="1"/>
        <v>9</v>
      </c>
      <c r="I19" s="13">
        <v>6</v>
      </c>
      <c r="J19" s="8">
        <v>0</v>
      </c>
      <c r="K19" s="11">
        <v>3</v>
      </c>
      <c r="L19" s="8" t="s">
        <v>37</v>
      </c>
      <c r="M19" s="11" t="s">
        <v>2</v>
      </c>
      <c r="N19" s="8">
        <v>1</v>
      </c>
      <c r="O19" s="8">
        <v>26</v>
      </c>
    </row>
    <row r="20" spans="1:15" s="2" customFormat="1" ht="24.75" customHeight="1">
      <c r="A20" s="6">
        <v>14</v>
      </c>
      <c r="B20" s="11" t="s">
        <v>1</v>
      </c>
      <c r="C20" s="11" t="s">
        <v>32</v>
      </c>
      <c r="D20" s="11" t="s">
        <v>63</v>
      </c>
      <c r="E20" s="11" t="s">
        <v>64</v>
      </c>
      <c r="F20" s="10" t="s">
        <v>65</v>
      </c>
      <c r="G20" s="10" t="s">
        <v>36</v>
      </c>
      <c r="H20" s="8">
        <f t="shared" si="1"/>
        <v>84</v>
      </c>
      <c r="I20" s="11">
        <v>56</v>
      </c>
      <c r="J20" s="8">
        <v>0</v>
      </c>
      <c r="K20" s="11">
        <v>28</v>
      </c>
      <c r="L20" s="8" t="s">
        <v>37</v>
      </c>
      <c r="M20" s="11" t="s">
        <v>1</v>
      </c>
      <c r="N20" s="8">
        <v>1</v>
      </c>
      <c r="O20" s="8">
        <v>27</v>
      </c>
    </row>
    <row r="21" spans="1:15" s="2" customFormat="1" ht="24.75" customHeight="1">
      <c r="A21" s="6">
        <v>15</v>
      </c>
      <c r="B21" s="11" t="s">
        <v>9</v>
      </c>
      <c r="C21" s="12" t="s">
        <v>32</v>
      </c>
      <c r="D21" s="11" t="s">
        <v>66</v>
      </c>
      <c r="E21" s="11" t="s">
        <v>67</v>
      </c>
      <c r="F21" s="10" t="s">
        <v>68</v>
      </c>
      <c r="G21" s="10" t="s">
        <v>36</v>
      </c>
      <c r="H21" s="8">
        <f t="shared" si="1"/>
        <v>15</v>
      </c>
      <c r="I21" s="11">
        <v>10</v>
      </c>
      <c r="J21" s="8">
        <f>SUM(J22:J42)</f>
        <v>0</v>
      </c>
      <c r="K21" s="11">
        <v>5</v>
      </c>
      <c r="L21" s="8" t="s">
        <v>37</v>
      </c>
      <c r="M21" s="11" t="s">
        <v>9</v>
      </c>
      <c r="N21" s="8">
        <v>1</v>
      </c>
      <c r="O21" s="8">
        <v>7</v>
      </c>
    </row>
    <row r="22" spans="1:15" s="2" customFormat="1" ht="24.75" customHeight="1">
      <c r="A22" s="6">
        <v>16</v>
      </c>
      <c r="B22" s="11" t="s">
        <v>4</v>
      </c>
      <c r="C22" s="11" t="s">
        <v>32</v>
      </c>
      <c r="D22" s="11" t="s">
        <v>69</v>
      </c>
      <c r="E22" s="11" t="s">
        <v>70</v>
      </c>
      <c r="F22" s="10" t="s">
        <v>35</v>
      </c>
      <c r="G22" s="10" t="s">
        <v>36</v>
      </c>
      <c r="H22" s="8">
        <f t="shared" si="1"/>
        <v>9</v>
      </c>
      <c r="I22" s="11">
        <v>6</v>
      </c>
      <c r="J22" s="8">
        <v>0</v>
      </c>
      <c r="K22" s="11">
        <v>3</v>
      </c>
      <c r="L22" s="8" t="s">
        <v>37</v>
      </c>
      <c r="M22" s="11" t="s">
        <v>4</v>
      </c>
      <c r="N22" s="8">
        <v>1</v>
      </c>
      <c r="O22" s="8">
        <v>6</v>
      </c>
    </row>
    <row r="23" spans="1:15" s="2" customFormat="1" ht="24.75" customHeight="1">
      <c r="A23" s="6">
        <v>17</v>
      </c>
      <c r="B23" s="11" t="s">
        <v>4</v>
      </c>
      <c r="C23" s="12" t="s">
        <v>32</v>
      </c>
      <c r="D23" s="11" t="s">
        <v>71</v>
      </c>
      <c r="E23" s="11" t="s">
        <v>72</v>
      </c>
      <c r="F23" s="10" t="s">
        <v>35</v>
      </c>
      <c r="G23" s="10" t="s">
        <v>36</v>
      </c>
      <c r="H23" s="8">
        <f t="shared" si="1"/>
        <v>4.5</v>
      </c>
      <c r="I23" s="11">
        <v>3</v>
      </c>
      <c r="J23" s="8">
        <v>0</v>
      </c>
      <c r="K23" s="11">
        <v>1.5</v>
      </c>
      <c r="L23" s="8" t="s">
        <v>37</v>
      </c>
      <c r="M23" s="11" t="s">
        <v>4</v>
      </c>
      <c r="N23" s="8">
        <v>1</v>
      </c>
      <c r="O23" s="6">
        <v>15</v>
      </c>
    </row>
    <row r="24" spans="1:15" s="2" customFormat="1" ht="24.75" customHeight="1">
      <c r="A24" s="6">
        <v>18</v>
      </c>
      <c r="B24" s="14" t="s">
        <v>6</v>
      </c>
      <c r="C24" s="11" t="s">
        <v>32</v>
      </c>
      <c r="D24" s="14" t="s">
        <v>73</v>
      </c>
      <c r="E24" s="14" t="s">
        <v>74</v>
      </c>
      <c r="F24" s="10" t="s">
        <v>35</v>
      </c>
      <c r="G24" s="10" t="s">
        <v>36</v>
      </c>
      <c r="H24" s="8">
        <f t="shared" si="1"/>
        <v>10.95</v>
      </c>
      <c r="I24" s="14">
        <v>7.3</v>
      </c>
      <c r="J24" s="8">
        <f>SUM(J25:J45)</f>
        <v>0</v>
      </c>
      <c r="K24" s="11">
        <v>3.7</v>
      </c>
      <c r="L24" s="8" t="s">
        <v>37</v>
      </c>
      <c r="M24" s="14" t="s">
        <v>6</v>
      </c>
      <c r="N24" s="8">
        <v>1</v>
      </c>
      <c r="O24" s="6">
        <v>16</v>
      </c>
    </row>
    <row r="25" spans="1:15" s="2" customFormat="1" ht="24.75" customHeight="1">
      <c r="A25" s="6">
        <v>19</v>
      </c>
      <c r="B25" s="14" t="s">
        <v>6</v>
      </c>
      <c r="C25" s="12" t="s">
        <v>32</v>
      </c>
      <c r="D25" s="15" t="s">
        <v>75</v>
      </c>
      <c r="E25" s="16" t="s">
        <v>76</v>
      </c>
      <c r="F25" s="10" t="s">
        <v>35</v>
      </c>
      <c r="G25" s="10" t="s">
        <v>36</v>
      </c>
      <c r="H25" s="8">
        <f t="shared" si="1"/>
        <v>27.299999999999997</v>
      </c>
      <c r="I25" s="14">
        <v>18.2</v>
      </c>
      <c r="J25" s="8">
        <v>0</v>
      </c>
      <c r="K25" s="11">
        <v>9.1</v>
      </c>
      <c r="L25" s="8" t="s">
        <v>37</v>
      </c>
      <c r="M25" s="14" t="s">
        <v>6</v>
      </c>
      <c r="N25" s="8">
        <v>1</v>
      </c>
      <c r="O25" s="6">
        <v>11</v>
      </c>
    </row>
    <row r="26" spans="1:15" s="2" customFormat="1" ht="24.75" customHeight="1">
      <c r="A26" s="6"/>
      <c r="B26" s="17"/>
      <c r="C26" s="18" t="s">
        <v>77</v>
      </c>
      <c r="D26" s="19"/>
      <c r="E26" s="20"/>
      <c r="F26" s="10"/>
      <c r="G26" s="10"/>
      <c r="H26" s="10">
        <v>53</v>
      </c>
      <c r="I26" s="10">
        <v>21</v>
      </c>
      <c r="J26" s="10">
        <v>0</v>
      </c>
      <c r="K26" s="10">
        <v>32</v>
      </c>
      <c r="L26" s="10"/>
      <c r="M26" s="17"/>
      <c r="N26" s="10">
        <v>1</v>
      </c>
      <c r="O26" s="10">
        <v>25</v>
      </c>
    </row>
    <row r="27" spans="1:15" s="2" customFormat="1" ht="24.75" customHeight="1">
      <c r="A27" s="6"/>
      <c r="B27" s="17"/>
      <c r="C27" s="18" t="s">
        <v>78</v>
      </c>
      <c r="D27" s="19"/>
      <c r="E27" s="20"/>
      <c r="F27" s="10"/>
      <c r="G27" s="10"/>
      <c r="H27" s="10">
        <v>53</v>
      </c>
      <c r="I27" s="10">
        <v>21</v>
      </c>
      <c r="J27" s="10">
        <v>0</v>
      </c>
      <c r="K27" s="10">
        <v>32</v>
      </c>
      <c r="L27" s="10"/>
      <c r="M27" s="17"/>
      <c r="N27" s="10">
        <v>1</v>
      </c>
      <c r="O27" s="10">
        <v>25</v>
      </c>
    </row>
    <row r="28" spans="1:15" ht="36">
      <c r="A28" s="21">
        <v>20</v>
      </c>
      <c r="B28" s="10" t="s">
        <v>1</v>
      </c>
      <c r="C28" s="10" t="s">
        <v>79</v>
      </c>
      <c r="D28" s="10" t="s">
        <v>80</v>
      </c>
      <c r="E28" s="10" t="s">
        <v>81</v>
      </c>
      <c r="F28" s="10" t="s">
        <v>82</v>
      </c>
      <c r="G28" s="10" t="s">
        <v>83</v>
      </c>
      <c r="H28" s="10">
        <v>53</v>
      </c>
      <c r="I28" s="10">
        <v>21</v>
      </c>
      <c r="J28" s="10">
        <v>0</v>
      </c>
      <c r="K28" s="10">
        <v>32</v>
      </c>
      <c r="L28" s="10" t="s">
        <v>84</v>
      </c>
      <c r="M28" s="10" t="s">
        <v>85</v>
      </c>
      <c r="N28" s="10">
        <v>1</v>
      </c>
      <c r="O28" s="10">
        <v>25</v>
      </c>
    </row>
  </sheetData>
  <sheetProtection/>
  <autoFilter ref="A3:O28"/>
  <mergeCells count="9">
    <mergeCell ref="A1:O1"/>
    <mergeCell ref="D2:G2"/>
    <mergeCell ref="H2:K2"/>
    <mergeCell ref="N2:O2"/>
    <mergeCell ref="A2:A3"/>
    <mergeCell ref="B2:B3"/>
    <mergeCell ref="C2:C3"/>
    <mergeCell ref="L2:L3"/>
    <mergeCell ref="M2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gsj</dc:creator>
  <cp:keywords/>
  <dc:description/>
  <cp:lastModifiedBy>User</cp:lastModifiedBy>
  <cp:lastPrinted>2019-04-10T09:05:59Z</cp:lastPrinted>
  <dcterms:created xsi:type="dcterms:W3CDTF">2016-01-17T06:08:39Z</dcterms:created>
  <dcterms:modified xsi:type="dcterms:W3CDTF">2020-11-02T08:57:56Z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